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465" windowWidth="28800" windowHeight="16035"/>
  </bookViews>
  <sheets>
    <sheet name="A-Assistenza medica" sheetId="1" r:id="rId1"/>
  </sheets>
  <definedNames>
    <definedName name="_xlnm._FilterDatabase" localSheetId="0" hidden="1">'A-Assistenza medica'!$B$8:$V$35</definedName>
    <definedName name="_xlnm.Print_Titles" localSheetId="0">'A-Assistenza medica'!$1:$1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2" i="1" l="1"/>
  <c r="S123" i="1"/>
  <c r="S41" i="1" l="1"/>
  <c r="S45" i="1"/>
  <c r="S110" i="1" s="1"/>
  <c r="S21" i="1" l="1"/>
  <c r="Q14" i="1" l="1"/>
  <c r="R14" i="1" s="1"/>
</calcChain>
</file>

<file path=xl/sharedStrings.xml><?xml version="1.0" encoding="utf-8"?>
<sst xmlns="http://schemas.openxmlformats.org/spreadsheetml/2006/main" count="984" uniqueCount="242">
  <si>
    <t>Soggetto Ordinante</t>
  </si>
  <si>
    <t>Beneficiario</t>
  </si>
  <si>
    <t>P. iva</t>
  </si>
  <si>
    <t>N. fattura</t>
  </si>
  <si>
    <t>Data fattura</t>
  </si>
  <si>
    <t>Descrizione oggetto</t>
  </si>
  <si>
    <t>Importo unitario</t>
  </si>
  <si>
    <t>Nr unità</t>
  </si>
  <si>
    <t>Imponibile</t>
  </si>
  <si>
    <t>IVA</t>
  </si>
  <si>
    <t>Importo totale</t>
  </si>
  <si>
    <t xml:space="preserve">Data consegna </t>
  </si>
  <si>
    <t>N. ordine pagamento</t>
  </si>
  <si>
    <t>Data ordine pagamento</t>
  </si>
  <si>
    <t>reagenti</t>
  </si>
  <si>
    <t>928_AOUP P. Giaccone</t>
  </si>
  <si>
    <t>dimar</t>
  </si>
  <si>
    <t>sistemi di ventilazione niv</t>
  </si>
  <si>
    <t>05819650960</t>
  </si>
  <si>
    <t xml:space="preserve">reagenti </t>
  </si>
  <si>
    <t>sarstedt</t>
  </si>
  <si>
    <t>02217770235</t>
  </si>
  <si>
    <t>07984380969</t>
  </si>
  <si>
    <t>biocommerciale</t>
  </si>
  <si>
    <t>0549731206</t>
  </si>
  <si>
    <t>termometri a infrarossi</t>
  </si>
  <si>
    <t>diretto</t>
  </si>
  <si>
    <t>campionatore automatico per strumento facscanto</t>
  </si>
  <si>
    <t>ventilatori con carrello</t>
  </si>
  <si>
    <t>sistemi di monitoreggio con carrello</t>
  </si>
  <si>
    <t xml:space="preserve">letti da rianimazione </t>
  </si>
  <si>
    <t>monitor defibrillatori</t>
  </si>
  <si>
    <t xml:space="preserve">ge medical sistems italia </t>
  </si>
  <si>
    <t xml:space="preserve">sifem medical </t>
  </si>
  <si>
    <t>samsung electronic italia</t>
  </si>
  <si>
    <t xml:space="preserve">esaote </t>
  </si>
  <si>
    <t>ce.as.t snc</t>
  </si>
  <si>
    <t>mis medical srl</t>
  </si>
  <si>
    <t>becton dickinson</t>
  </si>
  <si>
    <t xml:space="preserve">centro forniture sanitarie </t>
  </si>
  <si>
    <t>medicina sas</t>
  </si>
  <si>
    <t xml:space="preserve">drager </t>
  </si>
  <si>
    <t>malvestio sas</t>
  </si>
  <si>
    <t>non pagata</t>
  </si>
  <si>
    <t xml:space="preserve">              116/PA</t>
  </si>
  <si>
    <t>08/05/2020</t>
  </si>
  <si>
    <t>2145</t>
  </si>
  <si>
    <t>12/06/2020</t>
  </si>
  <si>
    <t>12/05/2020</t>
  </si>
  <si>
    <t xml:space="preserve">           5202075/5</t>
  </si>
  <si>
    <t>26/06/2020</t>
  </si>
  <si>
    <t>17/09/2020</t>
  </si>
  <si>
    <t xml:space="preserve">            PA911081</t>
  </si>
  <si>
    <t>14/08/2020</t>
  </si>
  <si>
    <t>07/10/2020</t>
  </si>
  <si>
    <t xml:space="preserve">             1833/PA</t>
  </si>
  <si>
    <t>19/05/2020</t>
  </si>
  <si>
    <t>14/07/2020</t>
  </si>
  <si>
    <t>Reagenti</t>
  </si>
  <si>
    <t>16/06/2020</t>
  </si>
  <si>
    <t>Altro</t>
  </si>
  <si>
    <t>08/10/2020</t>
  </si>
  <si>
    <t>fa.ti srl</t>
  </si>
  <si>
    <t xml:space="preserve">          0540019346</t>
  </si>
  <si>
    <t>17/03/2020</t>
  </si>
  <si>
    <t xml:space="preserve">               483/A</t>
  </si>
  <si>
    <t>31/03/2020</t>
  </si>
  <si>
    <t>lenzuolini</t>
  </si>
  <si>
    <t xml:space="preserve">         FATTPA 4_20</t>
  </si>
  <si>
    <t>10/04/2020</t>
  </si>
  <si>
    <t>sacco x defunti</t>
  </si>
  <si>
    <t>NASTA &amp; C.</t>
  </si>
  <si>
    <t>RADE' SRL</t>
  </si>
  <si>
    <t>N.</t>
  </si>
  <si>
    <t xml:space="preserve">Data </t>
  </si>
  <si>
    <t>Delibera</t>
  </si>
  <si>
    <t>Determina</t>
  </si>
  <si>
    <t xml:space="preserve">Oggetto </t>
  </si>
  <si>
    <t>Tipo di procedura</t>
  </si>
  <si>
    <t>AGGIUDICATARIO</t>
  </si>
  <si>
    <t xml:space="preserve">Delibera
Determina </t>
  </si>
  <si>
    <t xml:space="preserve">N .8 poltrone per esecuzione vaccino </t>
  </si>
  <si>
    <t>Test rapidi immunocromatografici basati sulla rilevazione qualitativa dell'antigene proteico del SARS-Cov-2 a lettura visiva</t>
  </si>
  <si>
    <t>N.60.000 tamponi Copan contenenti UTM, per l'U.O.C. di Microbiologia e Virologia</t>
  </si>
  <si>
    <t xml:space="preserve">Materiale reagentario per la ricerca sierologica di anticorpi anti IgG e anti IgM rivolti verso il COVID-19 in Chemioluminescenza </t>
  </si>
  <si>
    <t>N. 2 estrattori automatici di acidi nucleici per emergenza Covid</t>
  </si>
  <si>
    <t xml:space="preserve">N.1 stazione robotica di pipettaggio automatico </t>
  </si>
  <si>
    <t xml:space="preserve">Integrazione prodotti reagenti anti sars-cov2 - lotto 25 di cui alla deliberazione n. 43 del 25/01/2016 </t>
  </si>
  <si>
    <t>Kit diagnostici biomolecolare per SARS coV-2 da 480 determinazioni utilizzabili con l'apparecchio COBAS 6800, già in possesso dell'UOC di Microbiologia e Virologia per la diagnostica biomolecolare COVID e per la determinazione delle cariche virali di HBV, HCV e HIV</t>
  </si>
  <si>
    <t xml:space="preserve">materiale di consumo necessario all'utilizzo dei ventilatori polmonari niv life vent evo 02 per l'U.O.C. di Pneumologia Area Covid </t>
  </si>
  <si>
    <t xml:space="preserve">Materiale reagentario per l'esecuzione del test sierologico per l'esecuzione del test sierologico per la valutazione degli anticorpi anti-RBD IgG SARS-Cov-2 neutralizzanti </t>
  </si>
  <si>
    <t xml:space="preserve">Materiale di laboratorio, per fronteggiare le criticità nell'ambito della pandemia del corona virus </t>
  </si>
  <si>
    <t xml:space="preserve">Materiali per il sequenziamento genico varianti SARS-coV-2 per l'U.O.C. di Microbiologia e Virologia </t>
  </si>
  <si>
    <t xml:space="preserve">Filtri e copricapo necessari all'utilizzo dei DPI - Sistemi di protezione vie aeree personale operante in area Covid-19 </t>
  </si>
  <si>
    <t xml:space="preserve">Fornitura in noleggio della durata di 36 mesi dell'attrezzatura Cardiohelp-J finalizzata all'ecmo veno-venosa in pazienti critici con Ards refrattario Covid e non Covid-19 + backup, comprensivo dell'installazione e della manutenzione "full risk" per l'intera durata del noleggio e del materiale di consumo per l'U.O.C. di Anestesia Rianimazione e Terapia Intensiva </t>
  </si>
  <si>
    <t>Art. 63 D.Lgs  50/2016</t>
  </si>
  <si>
    <t xml:space="preserve">art. 36 comma 2 lett. B) del D. Lgs 50/2016 </t>
  </si>
  <si>
    <t>Abbott</t>
  </si>
  <si>
    <t>Medical Systems S.p.A.</t>
  </si>
  <si>
    <t xml:space="preserve">Sapio Life Srl </t>
  </si>
  <si>
    <t>Fornitura di apparecchiature portatili per osmosi per l'U.O.S. Dipartimentale di Nefrologia e Dialisi con C.R.R. per l'ipertensione Arteriosa</t>
  </si>
  <si>
    <t xml:space="preserve">Fornitura del Software MODULAB per la gestione dei pazienti COVID-19 per l'UOC. di Epidemiologia clinica con registro tumori </t>
  </si>
  <si>
    <t>Materiale di laboratorio</t>
  </si>
  <si>
    <t>Fornitura apparecchiature di laboratorio necessarie per il plesso di Villa Belmonte (I.M.I.). Estensione contratto biennale</t>
  </si>
  <si>
    <t xml:space="preserve">Strumentazione di laboratorio in upgrade di apparecchiatura già in carico all'AOUP, per le finalità del laboratorio di riferimento regionale della sicilia occidentale per l'emergenza COVID-19 afferente all'U.O.C. di Epidemiologia clinica con registro tumori </t>
  </si>
  <si>
    <t xml:space="preserve">Fornitura di strumentazione Applied Biosystems quantstudio 12K flex real-time Pcr system, completa di strumento predisposto con blocco per piastre da 96 pozzetti e upgrade kit per piastre per il potenziamento tecnologico del laboratorio di riferimento regionale della Sicilia occidentale per l'emergenza Covid-19 afferente all'U.O.C. di Epidemiologia clinica con Registro Tumori </t>
  </si>
  <si>
    <t xml:space="preserve">Fornitura di valvole espiratorie e Spirolog Sensore di flusso, per ventilatori Drager di proprietà dell'Azienda, per l'U.O.C. di Terapia Intensiva Polivalente </t>
  </si>
  <si>
    <t>Art. 163 D.Lgs  50/2016</t>
  </si>
  <si>
    <t>Intrumentation Laboratory SPA (Werfen Company</t>
  </si>
  <si>
    <t xml:space="preserve"> Life Technologies Italia</t>
  </si>
  <si>
    <t>Draeger</t>
  </si>
  <si>
    <t>Negoziata</t>
  </si>
  <si>
    <t>Tipologia
Bene / Servizio</t>
  </si>
  <si>
    <t>Spedizioni</t>
  </si>
  <si>
    <t>Spedizione campioni biologici</t>
  </si>
  <si>
    <t>Art. 36 c. 2 lett. a)</t>
  </si>
  <si>
    <t>Tra.Ser.</t>
  </si>
  <si>
    <t>DPI</t>
  </si>
  <si>
    <t>Guanti monouso</t>
  </si>
  <si>
    <t>Pa.Ri Consiulting</t>
  </si>
  <si>
    <t>KIA MEDICAL</t>
  </si>
  <si>
    <t xml:space="preserve">n. 8000 Tute Cat. III </t>
  </si>
  <si>
    <t>Luckson</t>
  </si>
  <si>
    <t>Guanti (500.000)</t>
  </si>
  <si>
    <t>EMME-ERRE</t>
  </si>
  <si>
    <t>Carrelli emergenza (7) - carrilli portastrumenti (2) tavoplo madre (5)</t>
  </si>
  <si>
    <t>Pompe di infusione e rack</t>
  </si>
  <si>
    <t>Becton Dickinson</t>
  </si>
  <si>
    <t>RADE</t>
  </si>
  <si>
    <t>LICKSON</t>
  </si>
  <si>
    <t>GIMAS</t>
  </si>
  <si>
    <t>NASTA</t>
  </si>
  <si>
    <t>Disinfettante</t>
  </si>
  <si>
    <t>3M ITALIA</t>
  </si>
  <si>
    <t>DRAEGER</t>
  </si>
  <si>
    <t>Ventilatori portattili n. 2</t>
  </si>
  <si>
    <t>BIOSIGMA</t>
  </si>
  <si>
    <t>Cappa a flusso laminare</t>
  </si>
  <si>
    <t>MEDICAL SYSTEM</t>
  </si>
  <si>
    <t>Materiale laboratorio</t>
  </si>
  <si>
    <t>AXA MEDICAL</t>
  </si>
  <si>
    <t>GENIMPEX</t>
  </si>
  <si>
    <t>NUOVA FARMEC</t>
  </si>
  <si>
    <t>MI.RI.MAIL</t>
  </si>
  <si>
    <t>Termometri a infrarossi (40)</t>
  </si>
  <si>
    <t>INSTRUMENTATIO LABORATORY</t>
  </si>
  <si>
    <t>Interfacciamento informatico MAGLUMI</t>
  </si>
  <si>
    <t>OMED</t>
  </si>
  <si>
    <t>Gel e Dispencer</t>
  </si>
  <si>
    <t xml:space="preserve">Gel </t>
  </si>
  <si>
    <t>RO.VA. PHARMA</t>
  </si>
  <si>
    <t>SANTA RITA</t>
  </si>
  <si>
    <t>CARDIAC GROUP</t>
  </si>
  <si>
    <t>Servizi e Assistenza</t>
  </si>
  <si>
    <t>NACATUR</t>
  </si>
  <si>
    <t>ANGIO MEDICA</t>
  </si>
  <si>
    <t>POLISYSTEM</t>
  </si>
  <si>
    <t>Tamponi</t>
  </si>
  <si>
    <t>DIAGNOSTIC INTERNATIONAL</t>
  </si>
  <si>
    <t>Termometri a infrarossi (1500)</t>
  </si>
  <si>
    <t>Pulsossimetri (150)</t>
  </si>
  <si>
    <t>Sacchi cerati per defunti</t>
  </si>
  <si>
    <t xml:space="preserve">Sacchi cerati per defunti  </t>
  </si>
  <si>
    <t xml:space="preserve">Detergenti </t>
  </si>
  <si>
    <t>E. MEDICA</t>
  </si>
  <si>
    <t>DHAM</t>
  </si>
  <si>
    <t>Maschere alta concentrazione</t>
  </si>
  <si>
    <t>ECOLAB</t>
  </si>
  <si>
    <t>Plastiche di laboratorio</t>
  </si>
  <si>
    <t>BIO-CELL</t>
  </si>
  <si>
    <t>EPPENDORF</t>
  </si>
  <si>
    <t xml:space="preserve">Mteriale di laboratorio </t>
  </si>
  <si>
    <t>eurofin - life technologies - m- micromed - merck</t>
  </si>
  <si>
    <t>elettrocardiografi (4)</t>
  </si>
  <si>
    <t>twin helix - starlab srl - sartorius</t>
  </si>
  <si>
    <t>starlab srl - merck life sciece - sarstedt srl - d.i.d. spa - qiagen srl</t>
  </si>
  <si>
    <t>life technologies - biosigma - m-micromed srl - starlab srl - merck life sciece - eurofins genomics - alifax srl</t>
  </si>
  <si>
    <t xml:space="preserve"> Coopservice Soc. Coop. P.A.</t>
  </si>
  <si>
    <t>Servizio di pulizia e sanificazione . - Estensioni per gestione emergenza Covid-19</t>
  </si>
  <si>
    <t>3 M</t>
  </si>
  <si>
    <t xml:space="preserve"> DPI - Sistemi di protezione vie aeree personale operante in area Covid -19 - a completamento degli esistenti  mod. Jupiter</t>
  </si>
  <si>
    <t>Apparecchiature</t>
  </si>
  <si>
    <t xml:space="preserve">Attrezzatura finalizzata all'EcmonVeno-Venosa  (noleggio 36 mesi) </t>
  </si>
  <si>
    <t xml:space="preserve">Getinge Italia </t>
  </si>
  <si>
    <t>Art. 63 c. b) e art. 36 c. 2 lett. b)</t>
  </si>
  <si>
    <t>Fresenius</t>
  </si>
  <si>
    <t>CO.DI.SAN</t>
  </si>
  <si>
    <t>termometri a infrarossi (50)</t>
  </si>
  <si>
    <t>Biosigma</t>
  </si>
  <si>
    <t>Congelatori per UOC Microbiologia (2)</t>
  </si>
  <si>
    <t>Art. 36</t>
  </si>
  <si>
    <t>tomografo computerizzato per plesso Villa Belmonte</t>
  </si>
  <si>
    <t>portatile di radiologia per plesso Villa Belmonte</t>
  </si>
  <si>
    <t>sistema di radiologia digitale cpn tavolo telecomandato per plesso Villa Belmonte</t>
  </si>
  <si>
    <t>ecografo fascia alta per plesso Villa Belmonte</t>
  </si>
  <si>
    <t>ART. 106</t>
  </si>
  <si>
    <t>Servizio Pulizie</t>
  </si>
  <si>
    <t>Carlo Erba - Eurofins - Qigen - Starlab - Twin Helix</t>
  </si>
  <si>
    <t>Roche - Dasit - Instrumentatio Laboratory - Alifax - Menarini - Sebia</t>
  </si>
  <si>
    <t>Qigen - Merck - Starlab - Carlo Erba - Twin Helix - Eurofins - Sartorios - Life Technologies</t>
  </si>
  <si>
    <t xml:space="preserve"> n.3 Monitor 5008 Cordiax e relativo materiale di consumo (noleggio)</t>
  </si>
  <si>
    <t>Carlo Erba - Eurofins - Qigen - Starlab - Sartorios - Life Technologies - Biomeriex - Eppendorf - Biosigma - Merck - Sarstedt</t>
  </si>
  <si>
    <t>materiale di laboratorio</t>
  </si>
  <si>
    <t xml:space="preserve">Carlo Erba - Eurofins - Starlab - Life Technologies </t>
  </si>
  <si>
    <t>Ventilatori Polmonari NIV (23) e Apparecchi per l'erogazione di alti flussi (2) per l'Area Covid</t>
  </si>
  <si>
    <t>Sapio Life Srl - Disposable</t>
  </si>
  <si>
    <t xml:space="preserve">       </t>
  </si>
  <si>
    <t>Ecosistemi</t>
  </si>
  <si>
    <t>DID</t>
  </si>
  <si>
    <t>Twin Helix srl</t>
  </si>
  <si>
    <t>Eppendorf srl</t>
  </si>
  <si>
    <t>Roche Diagnostics spa</t>
  </si>
  <si>
    <t xml:space="preserve">Life Thecnologies </t>
  </si>
  <si>
    <t>Getinge srl</t>
  </si>
  <si>
    <t>Carlo Erba - Eurofins - Qigen - Starlab - Sartorios - Life Technologies - Biomeriex - Eppendorf - Merck - Savatec Strumenti - Twin Helix</t>
  </si>
  <si>
    <t xml:space="preserve">Letti degenza necessari per il plesso di Villa Belmonte (ex IMI) </t>
  </si>
  <si>
    <t>Attrezzature</t>
  </si>
  <si>
    <t>Software</t>
  </si>
  <si>
    <t>Apparecchiatura</t>
  </si>
  <si>
    <t>Arredi degenza covid</t>
  </si>
  <si>
    <t>Arredi</t>
  </si>
  <si>
    <t xml:space="preserve">Materiale di laboratorio </t>
  </si>
  <si>
    <t>Materiale di consumo</t>
  </si>
  <si>
    <t>Attrezzatura</t>
  </si>
  <si>
    <t>Disposable</t>
  </si>
  <si>
    <t>Umidificatori con generatore di flusso integrato</t>
  </si>
  <si>
    <t>Fornitura n. 3 ventilatori portatili</t>
  </si>
  <si>
    <t>Burke&amp;Burke</t>
  </si>
  <si>
    <t>Servizio vigilanza e portierato</t>
  </si>
  <si>
    <t>Servizi aggiintivi Vigilanza armata e portierato</t>
  </si>
  <si>
    <t>KSM Security</t>
  </si>
  <si>
    <t>TRA.SER</t>
  </si>
  <si>
    <t>Diagnostic Internationale Distribution</t>
  </si>
  <si>
    <t>Giardinaggio</t>
  </si>
  <si>
    <t>Servizio manutenzione verde</t>
  </si>
  <si>
    <t>Pizzo Vivai</t>
  </si>
  <si>
    <t>Servizio facchinaggio</t>
  </si>
  <si>
    <t>Traslochi</t>
  </si>
  <si>
    <t>I.T. Solition</t>
  </si>
  <si>
    <t>381
477
496
1098</t>
  </si>
  <si>
    <t>12/5/20
11/6/20
12/6/20
11/12/20</t>
  </si>
  <si>
    <t>Materiale di pulizia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</si>
</sst>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5" applyNumberFormat="1" applyFont="1" applyBorder="1" applyAlignment="1">
      <alignment horizontal="center" vertical="center" wrapText="1"/>
    </xf>
    <xf numFmtId="43" fontId="0" fillId="0" borderId="0" xfId="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4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164" fontId="2" fillId="5" borderId="0" xfId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4" fontId="2" fillId="6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vertical="center" wrapText="1"/>
    </xf>
    <xf numFmtId="166" fontId="0" fillId="0" borderId="0" xfId="0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vertical="center" wrapText="1"/>
    </xf>
    <xf numFmtId="0" fontId="7" fillId="7" borderId="0" xfId="0" applyFont="1" applyFill="1" applyBorder="1" applyAlignment="1">
      <alignment horizontal="center" vertical="center" wrapText="1"/>
    </xf>
  </cellXfs>
  <cellStyles count="6">
    <cellStyle name="Excel Built-in Normal 1" xfId="3"/>
    <cellStyle name="Migliaia" xfId="1" builtinId="3"/>
    <cellStyle name="Migliaia 2" xfId="5"/>
    <cellStyle name="Migliaia 3" xfId="2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2"/>
  <sheetViews>
    <sheetView tabSelected="1" topLeftCell="A10" zoomScaleNormal="100" workbookViewId="0">
      <selection activeCell="F27" sqref="F27"/>
    </sheetView>
  </sheetViews>
  <sheetFormatPr defaultColWidth="9.140625" defaultRowHeight="15" x14ac:dyDescent="0.25"/>
  <cols>
    <col min="1" max="1" width="21" style="8" bestFit="1" customWidth="1"/>
    <col min="2" max="2" width="22" style="8" customWidth="1"/>
    <col min="3" max="3" width="16.42578125" style="8" bestFit="1" customWidth="1"/>
    <col min="4" max="4" width="21.7109375" style="8" hidden="1" customWidth="1"/>
    <col min="5" max="5" width="11.28515625" style="8" bestFit="1" customWidth="1"/>
    <col min="6" max="6" width="6.7109375" style="8" customWidth="1"/>
    <col min="7" max="7" width="11.7109375" style="7" bestFit="1" customWidth="1"/>
    <col min="8" max="8" width="34.140625" style="3" hidden="1" customWidth="1"/>
    <col min="9" max="9" width="62.42578125" style="3" customWidth="1"/>
    <col min="10" max="10" width="39.42578125" style="8" customWidth="1"/>
    <col min="11" max="11" width="24.42578125" style="3" hidden="1" customWidth="1"/>
    <col min="12" max="12" width="25" style="20" hidden="1" customWidth="1"/>
    <col min="13" max="13" width="14.42578125" style="21" hidden="1" customWidth="1"/>
    <col min="14" max="14" width="37.140625" style="3" hidden="1" customWidth="1"/>
    <col min="15" max="18" width="14.42578125" style="3" hidden="1" customWidth="1"/>
    <col min="19" max="19" width="16.42578125" style="3" customWidth="1"/>
    <col min="20" max="20" width="23.140625" style="3" hidden="1" customWidth="1"/>
    <col min="21" max="21" width="14.85546875" style="3" hidden="1" customWidth="1"/>
    <col min="22" max="22" width="18.85546875" style="8" hidden="1" customWidth="1"/>
    <col min="23" max="23" width="17.42578125" style="3" customWidth="1"/>
    <col min="24" max="16384" width="9.140625" style="3"/>
  </cols>
  <sheetData>
    <row r="1" spans="1:22" ht="30" x14ac:dyDescent="0.25">
      <c r="A1" s="10" t="s">
        <v>0</v>
      </c>
      <c r="B1" s="10" t="s">
        <v>112</v>
      </c>
      <c r="C1" s="10" t="s">
        <v>78</v>
      </c>
      <c r="D1" s="10"/>
      <c r="E1" s="10" t="s">
        <v>80</v>
      </c>
      <c r="F1" s="10" t="s">
        <v>73</v>
      </c>
      <c r="G1" s="11" t="s">
        <v>74</v>
      </c>
      <c r="H1" s="10" t="s">
        <v>1</v>
      </c>
      <c r="I1" s="10" t="s">
        <v>77</v>
      </c>
      <c r="J1" s="12" t="s">
        <v>79</v>
      </c>
      <c r="K1" s="12" t="s">
        <v>2</v>
      </c>
      <c r="L1" s="13" t="s">
        <v>3</v>
      </c>
      <c r="M1" s="14" t="s">
        <v>4</v>
      </c>
      <c r="N1" s="15" t="s">
        <v>5</v>
      </c>
      <c r="O1" s="13" t="s">
        <v>6</v>
      </c>
      <c r="P1" s="13" t="s">
        <v>7</v>
      </c>
      <c r="Q1" s="13" t="s">
        <v>8</v>
      </c>
      <c r="R1" s="13" t="s">
        <v>9</v>
      </c>
      <c r="S1" s="16" t="s">
        <v>10</v>
      </c>
      <c r="T1" s="17" t="s">
        <v>11</v>
      </c>
      <c r="U1" s="18" t="s">
        <v>12</v>
      </c>
      <c r="V1" s="19" t="s">
        <v>13</v>
      </c>
    </row>
    <row r="2" spans="1:22" ht="15.75" x14ac:dyDescent="0.25">
      <c r="A2" s="35">
        <v>2020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7"/>
      <c r="U2" s="18"/>
      <c r="V2" s="19"/>
    </row>
    <row r="3" spans="1:22" ht="30" x14ac:dyDescent="0.25">
      <c r="A3" s="8" t="s">
        <v>15</v>
      </c>
      <c r="B3" s="8" t="s">
        <v>171</v>
      </c>
      <c r="C3" s="26" t="s">
        <v>111</v>
      </c>
      <c r="D3" s="3" t="s">
        <v>107</v>
      </c>
      <c r="E3" s="8" t="s">
        <v>75</v>
      </c>
      <c r="F3" s="4">
        <v>217</v>
      </c>
      <c r="G3" s="7">
        <v>43903</v>
      </c>
      <c r="H3" s="20" t="s">
        <v>15</v>
      </c>
      <c r="I3" s="20" t="s">
        <v>58</v>
      </c>
      <c r="J3" s="8" t="s">
        <v>175</v>
      </c>
      <c r="K3" s="8">
        <v>13023610150</v>
      </c>
      <c r="L3" s="8" t="s">
        <v>63</v>
      </c>
      <c r="M3" s="7" t="s">
        <v>64</v>
      </c>
      <c r="N3" s="20" t="s">
        <v>14</v>
      </c>
      <c r="O3" s="1"/>
      <c r="P3" s="1"/>
      <c r="Q3" s="1"/>
      <c r="R3" s="1"/>
      <c r="S3" s="6">
        <v>105739.36</v>
      </c>
      <c r="T3" s="7"/>
      <c r="U3" s="8">
        <v>2181</v>
      </c>
      <c r="V3" s="7" t="s">
        <v>59</v>
      </c>
    </row>
    <row r="4" spans="1:22" ht="45" x14ac:dyDescent="0.25">
      <c r="A4" s="8" t="s">
        <v>15</v>
      </c>
      <c r="B4" s="8" t="s">
        <v>181</v>
      </c>
      <c r="C4" s="26" t="s">
        <v>111</v>
      </c>
      <c r="D4" s="3" t="s">
        <v>107</v>
      </c>
      <c r="E4" s="8" t="s">
        <v>75</v>
      </c>
      <c r="F4" s="4">
        <v>237</v>
      </c>
      <c r="G4" s="7">
        <v>43910</v>
      </c>
      <c r="I4" s="3" t="s">
        <v>100</v>
      </c>
      <c r="J4" s="8" t="s">
        <v>185</v>
      </c>
      <c r="S4" s="6">
        <v>40827</v>
      </c>
    </row>
    <row r="5" spans="1:22" x14ac:dyDescent="0.25">
      <c r="A5" s="8" t="s">
        <v>15</v>
      </c>
      <c r="B5" s="8" t="s">
        <v>117</v>
      </c>
      <c r="C5" s="26" t="s">
        <v>111</v>
      </c>
      <c r="D5" s="3" t="s">
        <v>107</v>
      </c>
      <c r="E5" s="8" t="s">
        <v>75</v>
      </c>
      <c r="F5" s="4">
        <v>238</v>
      </c>
      <c r="G5" s="7">
        <v>43910</v>
      </c>
      <c r="I5" s="3" t="s">
        <v>117</v>
      </c>
      <c r="J5" s="8" t="s">
        <v>206</v>
      </c>
      <c r="S5" s="6">
        <v>105759.36</v>
      </c>
    </row>
    <row r="6" spans="1:22" ht="30" x14ac:dyDescent="0.25">
      <c r="A6" s="8" t="s">
        <v>15</v>
      </c>
      <c r="B6" s="8" t="s">
        <v>217</v>
      </c>
      <c r="C6" s="26" t="s">
        <v>111</v>
      </c>
      <c r="D6" s="3" t="s">
        <v>107</v>
      </c>
      <c r="E6" s="8" t="s">
        <v>75</v>
      </c>
      <c r="F6" s="4">
        <v>249</v>
      </c>
      <c r="G6" s="7">
        <v>43915</v>
      </c>
      <c r="I6" s="3" t="s">
        <v>101</v>
      </c>
      <c r="J6" s="8" t="s">
        <v>108</v>
      </c>
      <c r="S6" s="6">
        <v>11834</v>
      </c>
    </row>
    <row r="7" spans="1:22" ht="45" x14ac:dyDescent="0.25">
      <c r="A7" s="8" t="s">
        <v>15</v>
      </c>
      <c r="B7" s="8" t="s">
        <v>171</v>
      </c>
      <c r="C7" s="26" t="s">
        <v>111</v>
      </c>
      <c r="D7" s="3" t="s">
        <v>95</v>
      </c>
      <c r="E7" s="8" t="s">
        <v>75</v>
      </c>
      <c r="F7" s="4">
        <v>262</v>
      </c>
      <c r="G7" s="7">
        <v>43917</v>
      </c>
      <c r="H7" s="20" t="s">
        <v>15</v>
      </c>
      <c r="I7" s="20" t="s">
        <v>58</v>
      </c>
      <c r="J7" s="8" t="s">
        <v>176</v>
      </c>
      <c r="K7" s="8">
        <v>12792100153</v>
      </c>
      <c r="L7" s="8"/>
      <c r="M7" s="7"/>
      <c r="N7" s="20" t="s">
        <v>14</v>
      </c>
      <c r="O7" s="1"/>
      <c r="P7" s="1"/>
      <c r="Q7" s="1"/>
      <c r="R7" s="1"/>
      <c r="S7" s="6">
        <v>189588</v>
      </c>
      <c r="T7" s="7"/>
      <c r="U7" s="8"/>
      <c r="V7" s="7"/>
    </row>
    <row r="8" spans="1:22" x14ac:dyDescent="0.25">
      <c r="A8" s="8" t="s">
        <v>15</v>
      </c>
      <c r="B8" s="27" t="s">
        <v>181</v>
      </c>
      <c r="C8" s="26" t="s">
        <v>111</v>
      </c>
      <c r="D8" s="28"/>
      <c r="E8" s="8" t="s">
        <v>75</v>
      </c>
      <c r="F8" s="4">
        <v>288</v>
      </c>
      <c r="G8" s="29">
        <v>43928</v>
      </c>
      <c r="I8" s="30" t="s">
        <v>191</v>
      </c>
      <c r="J8" s="26" t="s">
        <v>32</v>
      </c>
      <c r="S8" s="6">
        <v>359900</v>
      </c>
    </row>
    <row r="9" spans="1:22" x14ac:dyDescent="0.25">
      <c r="A9" s="8" t="s">
        <v>15</v>
      </c>
      <c r="B9" s="27" t="s">
        <v>181</v>
      </c>
      <c r="C9" s="26" t="s">
        <v>111</v>
      </c>
      <c r="D9" s="28"/>
      <c r="E9" s="8" t="s">
        <v>75</v>
      </c>
      <c r="F9" s="4">
        <v>288</v>
      </c>
      <c r="G9" s="29">
        <v>43928</v>
      </c>
      <c r="I9" s="30" t="s">
        <v>193</v>
      </c>
      <c r="J9" s="26" t="s">
        <v>33</v>
      </c>
      <c r="S9" s="6">
        <v>256200</v>
      </c>
    </row>
    <row r="10" spans="1:22" x14ac:dyDescent="0.25">
      <c r="A10" s="8" t="s">
        <v>15</v>
      </c>
      <c r="B10" s="27" t="s">
        <v>181</v>
      </c>
      <c r="C10" s="26" t="s">
        <v>111</v>
      </c>
      <c r="D10" s="28"/>
      <c r="E10" s="8" t="s">
        <v>75</v>
      </c>
      <c r="F10" s="4">
        <v>288</v>
      </c>
      <c r="G10" s="29">
        <v>43928</v>
      </c>
      <c r="I10" s="30" t="s">
        <v>192</v>
      </c>
      <c r="J10" s="26" t="s">
        <v>34</v>
      </c>
      <c r="S10" s="6">
        <v>96380</v>
      </c>
    </row>
    <row r="11" spans="1:22" x14ac:dyDescent="0.25">
      <c r="A11" s="8" t="s">
        <v>15</v>
      </c>
      <c r="B11" s="27" t="s">
        <v>181</v>
      </c>
      <c r="C11" s="26" t="s">
        <v>111</v>
      </c>
      <c r="D11" s="28"/>
      <c r="E11" s="8" t="s">
        <v>75</v>
      </c>
      <c r="F11" s="4">
        <v>288</v>
      </c>
      <c r="G11" s="29">
        <v>43928</v>
      </c>
      <c r="I11" s="30" t="s">
        <v>194</v>
      </c>
      <c r="J11" s="26" t="s">
        <v>35</v>
      </c>
      <c r="S11" s="6">
        <v>50750.78</v>
      </c>
    </row>
    <row r="12" spans="1:22" x14ac:dyDescent="0.25">
      <c r="A12" s="8" t="s">
        <v>15</v>
      </c>
      <c r="B12" s="27" t="s">
        <v>181</v>
      </c>
      <c r="C12" s="26" t="s">
        <v>111</v>
      </c>
      <c r="D12" s="28"/>
      <c r="E12" s="8" t="s">
        <v>75</v>
      </c>
      <c r="F12" s="4">
        <v>295</v>
      </c>
      <c r="G12" s="29">
        <v>43929</v>
      </c>
      <c r="I12" s="30" t="s">
        <v>173</v>
      </c>
      <c r="J12" s="26" t="s">
        <v>36</v>
      </c>
      <c r="S12" s="6">
        <v>9577</v>
      </c>
    </row>
    <row r="13" spans="1:22" ht="30" x14ac:dyDescent="0.25">
      <c r="A13" s="8" t="s">
        <v>15</v>
      </c>
      <c r="B13" s="8" t="s">
        <v>234</v>
      </c>
      <c r="C13" s="26" t="s">
        <v>111</v>
      </c>
      <c r="E13" s="8" t="s">
        <v>75</v>
      </c>
      <c r="F13" s="4">
        <v>316</v>
      </c>
      <c r="G13" s="7">
        <v>43938</v>
      </c>
      <c r="I13" s="30" t="s">
        <v>233</v>
      </c>
      <c r="J13" s="26" t="s">
        <v>235</v>
      </c>
      <c r="S13" s="6">
        <v>8960.1200000000008</v>
      </c>
    </row>
    <row r="14" spans="1:22" x14ac:dyDescent="0.25">
      <c r="A14" s="8" t="s">
        <v>15</v>
      </c>
      <c r="B14" s="8" t="s">
        <v>171</v>
      </c>
      <c r="C14" s="26" t="s">
        <v>111</v>
      </c>
      <c r="E14" s="8" t="s">
        <v>75</v>
      </c>
      <c r="F14" s="4">
        <v>321</v>
      </c>
      <c r="G14" s="7">
        <v>43941</v>
      </c>
      <c r="H14" s="3" t="s">
        <v>15</v>
      </c>
      <c r="I14" s="20" t="s">
        <v>14</v>
      </c>
      <c r="J14" s="8" t="s">
        <v>174</v>
      </c>
      <c r="K14" s="20" t="s">
        <v>18</v>
      </c>
      <c r="L14" s="20" t="s">
        <v>44</v>
      </c>
      <c r="M14" s="21" t="s">
        <v>45</v>
      </c>
      <c r="N14" s="22" t="s">
        <v>19</v>
      </c>
      <c r="O14" s="3">
        <v>1080</v>
      </c>
      <c r="P14" s="3">
        <v>10</v>
      </c>
      <c r="Q14" s="3">
        <f>O14*P14</f>
        <v>10800</v>
      </c>
      <c r="R14" s="3">
        <f>Q14*22/100</f>
        <v>2376</v>
      </c>
      <c r="S14" s="6">
        <v>1414892.61</v>
      </c>
      <c r="T14" s="2"/>
      <c r="U14" s="8" t="s">
        <v>46</v>
      </c>
      <c r="V14" s="7" t="s">
        <v>47</v>
      </c>
    </row>
    <row r="15" spans="1:22" x14ac:dyDescent="0.25">
      <c r="A15" s="8" t="s">
        <v>15</v>
      </c>
      <c r="B15" s="8" t="s">
        <v>216</v>
      </c>
      <c r="C15" s="26" t="s">
        <v>111</v>
      </c>
      <c r="D15" s="3"/>
      <c r="E15" s="8" t="s">
        <v>75</v>
      </c>
      <c r="F15" s="4">
        <v>326</v>
      </c>
      <c r="G15" s="7">
        <v>43942</v>
      </c>
      <c r="I15" s="3" t="s">
        <v>215</v>
      </c>
      <c r="J15" s="26" t="s">
        <v>37</v>
      </c>
      <c r="S15" s="6">
        <v>76219.5</v>
      </c>
    </row>
    <row r="16" spans="1:22" x14ac:dyDescent="0.25">
      <c r="A16" s="8" t="s">
        <v>15</v>
      </c>
      <c r="B16" s="8" t="s">
        <v>216</v>
      </c>
      <c r="C16" s="26" t="s">
        <v>111</v>
      </c>
      <c r="E16" s="8" t="s">
        <v>75</v>
      </c>
      <c r="F16" s="4">
        <v>350</v>
      </c>
      <c r="G16" s="7">
        <v>43951</v>
      </c>
      <c r="H16" s="3" t="s">
        <v>15</v>
      </c>
      <c r="I16" s="22" t="s">
        <v>17</v>
      </c>
      <c r="J16" s="8" t="s">
        <v>16</v>
      </c>
      <c r="K16" s="20">
        <v>2779340369</v>
      </c>
      <c r="N16" s="22" t="s">
        <v>17</v>
      </c>
      <c r="O16" s="3">
        <v>296.2</v>
      </c>
      <c r="P16" s="3">
        <v>16</v>
      </c>
      <c r="Q16" s="3">
        <v>4739.2</v>
      </c>
      <c r="R16" s="3">
        <v>1042.6199999999999</v>
      </c>
      <c r="S16" s="6">
        <v>5781.82</v>
      </c>
      <c r="T16" s="2"/>
      <c r="U16" s="22"/>
      <c r="V16" s="8" t="s">
        <v>43</v>
      </c>
    </row>
    <row r="17" spans="1:23" x14ac:dyDescent="0.25">
      <c r="A17" s="8" t="s">
        <v>15</v>
      </c>
      <c r="B17" s="8" t="s">
        <v>220</v>
      </c>
      <c r="C17" s="26" t="s">
        <v>111</v>
      </c>
      <c r="D17" s="28"/>
      <c r="E17" s="8" t="s">
        <v>75</v>
      </c>
      <c r="F17" s="4">
        <v>350</v>
      </c>
      <c r="G17" s="29">
        <v>43951</v>
      </c>
      <c r="I17" s="30" t="s">
        <v>219</v>
      </c>
      <c r="J17" s="26" t="s">
        <v>39</v>
      </c>
      <c r="S17" s="6">
        <v>44359.199999999997</v>
      </c>
    </row>
    <row r="18" spans="1:23" x14ac:dyDescent="0.25">
      <c r="A18" s="8" t="s">
        <v>15</v>
      </c>
      <c r="B18" s="8" t="s">
        <v>220</v>
      </c>
      <c r="C18" s="26" t="s">
        <v>111</v>
      </c>
      <c r="D18" s="28"/>
      <c r="E18" s="8" t="s">
        <v>75</v>
      </c>
      <c r="F18" s="4">
        <v>350</v>
      </c>
      <c r="G18" s="29">
        <v>43951</v>
      </c>
      <c r="I18" s="30" t="s">
        <v>219</v>
      </c>
      <c r="J18" s="26" t="s">
        <v>40</v>
      </c>
      <c r="S18" s="6">
        <v>318847.46000000002</v>
      </c>
    </row>
    <row r="19" spans="1:23" x14ac:dyDescent="0.25">
      <c r="A19" s="8" t="s">
        <v>15</v>
      </c>
      <c r="B19" s="27" t="s">
        <v>181</v>
      </c>
      <c r="C19" s="26" t="s">
        <v>111</v>
      </c>
      <c r="D19" s="28"/>
      <c r="E19" s="8" t="s">
        <v>75</v>
      </c>
      <c r="F19" s="4">
        <v>350</v>
      </c>
      <c r="G19" s="29">
        <v>43951</v>
      </c>
      <c r="I19" s="30" t="s">
        <v>28</v>
      </c>
      <c r="J19" s="26" t="s">
        <v>41</v>
      </c>
      <c r="S19" s="6">
        <v>213141.32</v>
      </c>
    </row>
    <row r="20" spans="1:23" x14ac:dyDescent="0.25">
      <c r="A20" s="8" t="s">
        <v>15</v>
      </c>
      <c r="B20" s="27" t="s">
        <v>181</v>
      </c>
      <c r="C20" s="26" t="s">
        <v>111</v>
      </c>
      <c r="D20" s="28"/>
      <c r="E20" s="8" t="s">
        <v>75</v>
      </c>
      <c r="F20" s="4">
        <v>350</v>
      </c>
      <c r="G20" s="29">
        <v>43951</v>
      </c>
      <c r="I20" s="30" t="s">
        <v>29</v>
      </c>
      <c r="J20" s="26" t="s">
        <v>41</v>
      </c>
      <c r="S20" s="6">
        <v>259335.16</v>
      </c>
    </row>
    <row r="21" spans="1:23" x14ac:dyDescent="0.25">
      <c r="A21" s="8" t="s">
        <v>15</v>
      </c>
      <c r="B21" s="8" t="s">
        <v>216</v>
      </c>
      <c r="C21" s="26" t="s">
        <v>111</v>
      </c>
      <c r="D21" s="28"/>
      <c r="E21" s="8" t="s">
        <v>75</v>
      </c>
      <c r="F21" s="4">
        <v>350</v>
      </c>
      <c r="G21" s="29">
        <v>43951</v>
      </c>
      <c r="I21" s="30" t="s">
        <v>30</v>
      </c>
      <c r="J21" s="26" t="s">
        <v>42</v>
      </c>
      <c r="S21" s="6">
        <f>225224.2/2</f>
        <v>112612.1</v>
      </c>
    </row>
    <row r="22" spans="1:23" x14ac:dyDescent="0.25">
      <c r="A22" s="8" t="s">
        <v>15</v>
      </c>
      <c r="B22" s="27" t="s">
        <v>181</v>
      </c>
      <c r="C22" s="26" t="s">
        <v>111</v>
      </c>
      <c r="D22" s="28"/>
      <c r="E22" s="8" t="s">
        <v>75</v>
      </c>
      <c r="F22" s="4">
        <v>350</v>
      </c>
      <c r="G22" s="29">
        <v>43951</v>
      </c>
      <c r="I22" s="30" t="s">
        <v>31</v>
      </c>
      <c r="J22" s="26" t="s">
        <v>33</v>
      </c>
      <c r="S22" s="6">
        <v>26901</v>
      </c>
    </row>
    <row r="23" spans="1:23" x14ac:dyDescent="0.25">
      <c r="A23" s="8" t="s">
        <v>15</v>
      </c>
      <c r="B23" s="8" t="s">
        <v>171</v>
      </c>
      <c r="C23" s="26" t="s">
        <v>111</v>
      </c>
      <c r="D23" s="3" t="s">
        <v>95</v>
      </c>
      <c r="E23" s="8" t="s">
        <v>75</v>
      </c>
      <c r="F23" s="4">
        <v>368</v>
      </c>
      <c r="G23" s="7">
        <v>43958</v>
      </c>
      <c r="I23" s="3" t="s">
        <v>102</v>
      </c>
      <c r="J23" s="4" t="s">
        <v>186</v>
      </c>
      <c r="S23" s="6">
        <v>141452</v>
      </c>
    </row>
    <row r="24" spans="1:23" x14ac:dyDescent="0.25">
      <c r="A24" s="8" t="s">
        <v>15</v>
      </c>
      <c r="B24" s="8" t="s">
        <v>236</v>
      </c>
      <c r="C24" s="26" t="s">
        <v>111</v>
      </c>
      <c r="D24" s="3" t="s">
        <v>95</v>
      </c>
      <c r="E24" s="8" t="s">
        <v>75</v>
      </c>
      <c r="F24" s="4">
        <v>382</v>
      </c>
      <c r="G24" s="7">
        <v>43963</v>
      </c>
      <c r="I24" s="3" t="s">
        <v>237</v>
      </c>
      <c r="J24" s="4" t="s">
        <v>238</v>
      </c>
      <c r="S24" s="6">
        <v>26490.26</v>
      </c>
    </row>
    <row r="25" spans="1:23" ht="30" x14ac:dyDescent="0.25">
      <c r="A25" s="8" t="s">
        <v>15</v>
      </c>
      <c r="B25" s="3" t="s">
        <v>102</v>
      </c>
      <c r="C25" s="8" t="s">
        <v>111</v>
      </c>
      <c r="D25" s="3" t="s">
        <v>95</v>
      </c>
      <c r="E25" s="8" t="s">
        <v>75</v>
      </c>
      <c r="F25" s="4">
        <v>420</v>
      </c>
      <c r="G25" s="7">
        <v>43972</v>
      </c>
      <c r="H25" s="3" t="s">
        <v>15</v>
      </c>
      <c r="I25" s="3" t="s">
        <v>102</v>
      </c>
      <c r="J25" s="8" t="s">
        <v>172</v>
      </c>
      <c r="K25" s="20" t="s">
        <v>22</v>
      </c>
      <c r="L25" s="20" t="s">
        <v>52</v>
      </c>
      <c r="M25" s="21" t="s">
        <v>53</v>
      </c>
      <c r="N25" s="22" t="s">
        <v>19</v>
      </c>
      <c r="O25" s="3">
        <v>11885.79</v>
      </c>
      <c r="P25" s="3">
        <v>1</v>
      </c>
      <c r="Q25" s="3">
        <v>11885.79</v>
      </c>
      <c r="R25" s="3">
        <v>2614.87</v>
      </c>
      <c r="S25" s="6">
        <v>63649.53</v>
      </c>
      <c r="T25" s="2"/>
      <c r="U25" s="8">
        <v>4071</v>
      </c>
      <c r="V25" s="7" t="s">
        <v>54</v>
      </c>
      <c r="W25" s="8"/>
    </row>
    <row r="26" spans="1:23" x14ac:dyDescent="0.25">
      <c r="A26" s="8" t="s">
        <v>15</v>
      </c>
      <c r="B26" s="27" t="s">
        <v>181</v>
      </c>
      <c r="C26" s="8" t="s">
        <v>111</v>
      </c>
      <c r="D26" s="28" t="s">
        <v>26</v>
      </c>
      <c r="E26" s="8" t="s">
        <v>75</v>
      </c>
      <c r="F26" s="4">
        <v>447</v>
      </c>
      <c r="G26" s="29">
        <v>43980</v>
      </c>
      <c r="I26" s="30" t="s">
        <v>27</v>
      </c>
      <c r="J26" s="26" t="s">
        <v>38</v>
      </c>
      <c r="S26" s="6">
        <v>21960</v>
      </c>
    </row>
    <row r="27" spans="1:23" x14ac:dyDescent="0.25">
      <c r="A27" s="8" t="s">
        <v>15</v>
      </c>
      <c r="B27" s="8" t="s">
        <v>171</v>
      </c>
      <c r="C27" s="8" t="s">
        <v>111</v>
      </c>
      <c r="E27" s="8" t="s">
        <v>75</v>
      </c>
      <c r="F27" s="4">
        <v>452</v>
      </c>
      <c r="G27" s="7">
        <v>43980</v>
      </c>
      <c r="H27" s="3" t="s">
        <v>15</v>
      </c>
      <c r="I27" s="20" t="s">
        <v>14</v>
      </c>
      <c r="J27" s="8" t="s">
        <v>20</v>
      </c>
      <c r="K27" s="20" t="s">
        <v>21</v>
      </c>
      <c r="L27" s="20" t="s">
        <v>49</v>
      </c>
      <c r="M27" s="21" t="s">
        <v>50</v>
      </c>
      <c r="N27" s="22" t="s">
        <v>19</v>
      </c>
      <c r="O27" s="3">
        <v>15200</v>
      </c>
      <c r="P27" s="3">
        <v>1</v>
      </c>
      <c r="Q27" s="3">
        <v>15200</v>
      </c>
      <c r="R27" s="3">
        <v>3344</v>
      </c>
      <c r="S27" s="6">
        <v>18544</v>
      </c>
      <c r="T27" s="2"/>
      <c r="U27" s="8">
        <v>3685</v>
      </c>
      <c r="V27" s="7" t="s">
        <v>51</v>
      </c>
    </row>
    <row r="28" spans="1:23" ht="30" x14ac:dyDescent="0.25">
      <c r="A28" s="8" t="s">
        <v>15</v>
      </c>
      <c r="B28" s="27" t="s">
        <v>181</v>
      </c>
      <c r="C28" s="26" t="s">
        <v>111</v>
      </c>
      <c r="D28" s="3"/>
      <c r="E28" s="8" t="s">
        <v>75</v>
      </c>
      <c r="F28" s="4">
        <v>453</v>
      </c>
      <c r="G28" s="7">
        <v>43980</v>
      </c>
      <c r="I28" s="9" t="s">
        <v>103</v>
      </c>
      <c r="J28" s="8" t="s">
        <v>198</v>
      </c>
      <c r="S28" s="6">
        <v>1074089.58</v>
      </c>
    </row>
    <row r="29" spans="1:23" ht="65.25" customHeight="1" x14ac:dyDescent="0.25">
      <c r="A29" s="8" t="s">
        <v>15</v>
      </c>
      <c r="B29" s="8" t="s">
        <v>196</v>
      </c>
      <c r="C29" s="26" t="s">
        <v>111</v>
      </c>
      <c r="D29" s="3" t="s">
        <v>195</v>
      </c>
      <c r="E29" s="8" t="s">
        <v>75</v>
      </c>
      <c r="F29" s="4" t="s">
        <v>239</v>
      </c>
      <c r="G29" s="7" t="s">
        <v>240</v>
      </c>
      <c r="I29" s="9" t="s">
        <v>178</v>
      </c>
      <c r="J29" s="8" t="s">
        <v>177</v>
      </c>
      <c r="S29" s="6">
        <v>1354005.61</v>
      </c>
    </row>
    <row r="30" spans="1:23" ht="30" x14ac:dyDescent="0.25">
      <c r="A30" s="8" t="s">
        <v>15</v>
      </c>
      <c r="B30" s="8" t="s">
        <v>171</v>
      </c>
      <c r="C30" s="26" t="s">
        <v>111</v>
      </c>
      <c r="D30" s="3" t="s">
        <v>95</v>
      </c>
      <c r="E30" s="8" t="s">
        <v>75</v>
      </c>
      <c r="F30" s="4">
        <v>547</v>
      </c>
      <c r="G30" s="7">
        <v>44008</v>
      </c>
      <c r="I30" s="9" t="s">
        <v>102</v>
      </c>
      <c r="J30" s="8" t="s">
        <v>197</v>
      </c>
      <c r="S30" s="6">
        <v>94172.29</v>
      </c>
    </row>
    <row r="31" spans="1:23" ht="45" x14ac:dyDescent="0.25">
      <c r="A31" s="8" t="s">
        <v>15</v>
      </c>
      <c r="B31" s="8" t="s">
        <v>171</v>
      </c>
      <c r="C31" s="26" t="s">
        <v>111</v>
      </c>
      <c r="D31" s="3" t="s">
        <v>95</v>
      </c>
      <c r="E31" s="8" t="s">
        <v>75</v>
      </c>
      <c r="F31" s="4">
        <v>603</v>
      </c>
      <c r="G31" s="7">
        <v>44040</v>
      </c>
      <c r="I31" s="9" t="s">
        <v>102</v>
      </c>
      <c r="J31" s="8" t="s">
        <v>199</v>
      </c>
      <c r="S31" s="6">
        <v>544014.14</v>
      </c>
    </row>
    <row r="32" spans="1:23" x14ac:dyDescent="0.25">
      <c r="A32" s="8" t="s">
        <v>15</v>
      </c>
      <c r="B32" s="8" t="s">
        <v>218</v>
      </c>
      <c r="C32" s="8" t="s">
        <v>111</v>
      </c>
      <c r="D32" s="3" t="s">
        <v>190</v>
      </c>
      <c r="E32" s="8" t="s">
        <v>75</v>
      </c>
      <c r="F32" s="4">
        <v>732</v>
      </c>
      <c r="G32" s="7">
        <v>44078</v>
      </c>
      <c r="I32" s="9" t="s">
        <v>189</v>
      </c>
      <c r="J32" s="8" t="s">
        <v>188</v>
      </c>
      <c r="S32" s="6">
        <v>63130.12</v>
      </c>
    </row>
    <row r="33" spans="1:23" ht="60" x14ac:dyDescent="0.25">
      <c r="A33" s="8" t="s">
        <v>15</v>
      </c>
      <c r="B33" s="8" t="s">
        <v>218</v>
      </c>
      <c r="C33" s="8" t="s">
        <v>111</v>
      </c>
      <c r="D33" s="3" t="s">
        <v>95</v>
      </c>
      <c r="E33" s="8" t="s">
        <v>75</v>
      </c>
      <c r="F33" s="4">
        <v>798</v>
      </c>
      <c r="G33" s="7">
        <v>44099</v>
      </c>
      <c r="I33" s="3" t="s">
        <v>104</v>
      </c>
      <c r="J33" s="8" t="s">
        <v>109</v>
      </c>
      <c r="S33" s="6">
        <v>30702</v>
      </c>
    </row>
    <row r="34" spans="1:23" ht="90" x14ac:dyDescent="0.25">
      <c r="A34" s="8" t="s">
        <v>15</v>
      </c>
      <c r="B34" s="8" t="s">
        <v>218</v>
      </c>
      <c r="C34" s="8" t="s">
        <v>111</v>
      </c>
      <c r="D34" s="3" t="s">
        <v>95</v>
      </c>
      <c r="E34" s="8" t="s">
        <v>75</v>
      </c>
      <c r="F34" s="4">
        <v>867</v>
      </c>
      <c r="G34" s="7">
        <v>44127</v>
      </c>
      <c r="I34" s="3" t="s">
        <v>105</v>
      </c>
      <c r="J34" s="8" t="s">
        <v>109</v>
      </c>
      <c r="S34" s="6">
        <v>89548.58</v>
      </c>
    </row>
    <row r="35" spans="1:23" ht="30" x14ac:dyDescent="0.25">
      <c r="A35" s="8" t="s">
        <v>15</v>
      </c>
      <c r="B35" s="8" t="s">
        <v>113</v>
      </c>
      <c r="C35" s="8" t="s">
        <v>111</v>
      </c>
      <c r="D35" s="3" t="s">
        <v>95</v>
      </c>
      <c r="E35" s="8" t="s">
        <v>75</v>
      </c>
      <c r="F35" s="4">
        <v>927</v>
      </c>
      <c r="G35" s="7">
        <v>44138</v>
      </c>
      <c r="I35" s="3" t="s">
        <v>180</v>
      </c>
      <c r="J35" s="8" t="s">
        <v>179</v>
      </c>
      <c r="S35" s="6">
        <v>10746</v>
      </c>
    </row>
    <row r="36" spans="1:23" s="8" customFormat="1" ht="45" x14ac:dyDescent="0.25">
      <c r="A36" s="8" t="s">
        <v>15</v>
      </c>
      <c r="B36" s="8" t="s">
        <v>171</v>
      </c>
      <c r="C36" s="8" t="s">
        <v>111</v>
      </c>
      <c r="D36" s="3" t="s">
        <v>95</v>
      </c>
      <c r="E36" s="8" t="s">
        <v>75</v>
      </c>
      <c r="F36" s="4">
        <v>940</v>
      </c>
      <c r="G36" s="7">
        <v>44138</v>
      </c>
      <c r="H36" s="3"/>
      <c r="I36" s="3" t="s">
        <v>102</v>
      </c>
      <c r="J36" s="8" t="s">
        <v>201</v>
      </c>
      <c r="K36" s="3"/>
      <c r="L36" s="20"/>
      <c r="M36" s="21"/>
      <c r="N36" s="3"/>
      <c r="O36" s="3"/>
      <c r="P36" s="3"/>
      <c r="Q36" s="3"/>
      <c r="R36" s="3"/>
      <c r="S36" s="6">
        <v>842593.56</v>
      </c>
      <c r="T36" s="3"/>
      <c r="U36" s="3"/>
      <c r="W36" s="3"/>
    </row>
    <row r="37" spans="1:23" s="8" customFormat="1" ht="30" x14ac:dyDescent="0.25">
      <c r="A37" s="8" t="s">
        <v>15</v>
      </c>
      <c r="B37" s="8" t="s">
        <v>218</v>
      </c>
      <c r="C37" s="8" t="s">
        <v>111</v>
      </c>
      <c r="D37" s="3" t="s">
        <v>95</v>
      </c>
      <c r="E37" s="8" t="s">
        <v>75</v>
      </c>
      <c r="F37" s="4">
        <v>979</v>
      </c>
      <c r="G37" s="7">
        <v>44147</v>
      </c>
      <c r="H37" s="3"/>
      <c r="I37" s="3" t="s">
        <v>200</v>
      </c>
      <c r="J37" s="8" t="s">
        <v>185</v>
      </c>
      <c r="K37" s="3"/>
      <c r="L37" s="20"/>
      <c r="M37" s="21"/>
      <c r="N37" s="3"/>
      <c r="O37" s="3"/>
      <c r="P37" s="3"/>
      <c r="Q37" s="3"/>
      <c r="R37" s="3"/>
      <c r="S37" s="6">
        <v>48793.27</v>
      </c>
      <c r="T37" s="3"/>
      <c r="U37" s="3"/>
      <c r="W37" s="3"/>
    </row>
    <row r="38" spans="1:23" s="8" customFormat="1" x14ac:dyDescent="0.25">
      <c r="A38" s="8" t="s">
        <v>15</v>
      </c>
      <c r="B38" s="8" t="s">
        <v>218</v>
      </c>
      <c r="C38" s="8" t="s">
        <v>111</v>
      </c>
      <c r="D38" s="3" t="s">
        <v>95</v>
      </c>
      <c r="E38" s="8" t="s">
        <v>75</v>
      </c>
      <c r="F38" s="4">
        <v>1003</v>
      </c>
      <c r="G38" s="7">
        <v>44158</v>
      </c>
      <c r="H38" s="3"/>
      <c r="I38" s="3" t="s">
        <v>226</v>
      </c>
      <c r="J38" s="8" t="s">
        <v>227</v>
      </c>
      <c r="K38" s="3"/>
      <c r="L38" s="20"/>
      <c r="M38" s="21"/>
      <c r="N38" s="3"/>
      <c r="O38" s="3"/>
      <c r="P38" s="3"/>
      <c r="Q38" s="3"/>
      <c r="R38" s="3"/>
      <c r="S38" s="6">
        <v>6740</v>
      </c>
      <c r="T38" s="3"/>
      <c r="U38" s="3"/>
      <c r="W38" s="3"/>
    </row>
    <row r="39" spans="1:23" ht="45" x14ac:dyDescent="0.25">
      <c r="A39" s="8" t="s">
        <v>15</v>
      </c>
      <c r="B39" s="8" t="s">
        <v>222</v>
      </c>
      <c r="C39" s="8" t="s">
        <v>111</v>
      </c>
      <c r="D39" s="3" t="s">
        <v>95</v>
      </c>
      <c r="E39" s="8" t="s">
        <v>75</v>
      </c>
      <c r="F39" s="4">
        <v>1012</v>
      </c>
      <c r="G39" s="7">
        <v>44158</v>
      </c>
      <c r="I39" s="3" t="s">
        <v>106</v>
      </c>
      <c r="J39" s="8" t="s">
        <v>110</v>
      </c>
      <c r="S39" s="6">
        <v>62285.88</v>
      </c>
    </row>
    <row r="40" spans="1:23" ht="30" x14ac:dyDescent="0.25">
      <c r="A40" s="8" t="s">
        <v>15</v>
      </c>
      <c r="B40" s="8" t="s">
        <v>221</v>
      </c>
      <c r="C40" s="26" t="s">
        <v>111</v>
      </c>
      <c r="D40" s="3"/>
      <c r="E40" s="8" t="s">
        <v>75</v>
      </c>
      <c r="F40" s="4">
        <v>1105</v>
      </c>
      <c r="G40" s="7">
        <v>44181</v>
      </c>
      <c r="I40" s="3" t="s">
        <v>202</v>
      </c>
      <c r="J40" s="8" t="s">
        <v>203</v>
      </c>
      <c r="S40" s="6">
        <v>87903.59</v>
      </c>
    </row>
    <row r="41" spans="1:23" ht="30" x14ac:dyDescent="0.25">
      <c r="A41" s="8" t="s">
        <v>15</v>
      </c>
      <c r="B41" s="8" t="s">
        <v>218</v>
      </c>
      <c r="C41" s="26" t="s">
        <v>111</v>
      </c>
      <c r="D41" s="3"/>
      <c r="E41" s="8" t="s">
        <v>75</v>
      </c>
      <c r="F41" s="4">
        <v>1181</v>
      </c>
      <c r="G41" s="7">
        <v>44194</v>
      </c>
      <c r="I41" s="3" t="s">
        <v>204</v>
      </c>
      <c r="J41" s="8" t="s">
        <v>205</v>
      </c>
      <c r="S41" s="6">
        <f>163808.3+10555.16+7498*1.22</f>
        <v>183511.02</v>
      </c>
    </row>
    <row r="42" spans="1:23" x14ac:dyDescent="0.25">
      <c r="A42" s="8" t="s">
        <v>15</v>
      </c>
      <c r="B42" s="8" t="s">
        <v>222</v>
      </c>
      <c r="C42" s="26" t="s">
        <v>111</v>
      </c>
      <c r="D42" s="3"/>
      <c r="E42" s="8" t="s">
        <v>75</v>
      </c>
      <c r="F42" s="4">
        <v>1373</v>
      </c>
      <c r="G42" s="7">
        <v>43448</v>
      </c>
      <c r="I42" s="3" t="s">
        <v>241</v>
      </c>
      <c r="S42" s="6">
        <v>11778.8</v>
      </c>
    </row>
    <row r="43" spans="1:23" ht="15.75" x14ac:dyDescent="0.25">
      <c r="A43" s="35">
        <v>2020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23" x14ac:dyDescent="0.25">
      <c r="A44" s="8" t="s">
        <v>15</v>
      </c>
      <c r="B44" s="8" t="s">
        <v>113</v>
      </c>
      <c r="C44" s="26" t="s">
        <v>111</v>
      </c>
      <c r="D44" s="3" t="s">
        <v>115</v>
      </c>
      <c r="E44" s="8" t="s">
        <v>76</v>
      </c>
      <c r="F44" s="26">
        <v>11</v>
      </c>
      <c r="G44" s="7">
        <v>43864</v>
      </c>
      <c r="I44" s="3" t="s">
        <v>114</v>
      </c>
      <c r="J44" s="8" t="s">
        <v>116</v>
      </c>
      <c r="S44" s="6">
        <v>1830</v>
      </c>
    </row>
    <row r="45" spans="1:23" x14ac:dyDescent="0.25">
      <c r="A45" s="8" t="s">
        <v>15</v>
      </c>
      <c r="B45" s="26" t="s">
        <v>117</v>
      </c>
      <c r="C45" s="26" t="s">
        <v>111</v>
      </c>
      <c r="E45" s="8" t="s">
        <v>76</v>
      </c>
      <c r="F45" s="27">
        <v>32</v>
      </c>
      <c r="G45" s="29">
        <v>43889</v>
      </c>
      <c r="I45" s="31" t="s">
        <v>117</v>
      </c>
      <c r="J45" s="26" t="s">
        <v>147</v>
      </c>
      <c r="S45" s="6">
        <f>4198.18+18545.22</f>
        <v>22743.4</v>
      </c>
    </row>
    <row r="46" spans="1:23" x14ac:dyDescent="0.25">
      <c r="A46" s="8" t="s">
        <v>15</v>
      </c>
      <c r="B46" s="26" t="s">
        <v>117</v>
      </c>
      <c r="C46" s="26" t="s">
        <v>111</v>
      </c>
      <c r="E46" s="8" t="s">
        <v>76</v>
      </c>
      <c r="F46" s="27">
        <v>33</v>
      </c>
      <c r="G46" s="29">
        <v>43889</v>
      </c>
      <c r="I46" s="31" t="s">
        <v>117</v>
      </c>
      <c r="J46" s="26" t="s">
        <v>72</v>
      </c>
      <c r="S46" s="6">
        <v>16177.08</v>
      </c>
    </row>
    <row r="47" spans="1:23" x14ac:dyDescent="0.25">
      <c r="A47" s="8" t="s">
        <v>15</v>
      </c>
      <c r="B47" s="26" t="s">
        <v>117</v>
      </c>
      <c r="C47" s="26" t="s">
        <v>111</v>
      </c>
      <c r="E47" s="8" t="s">
        <v>76</v>
      </c>
      <c r="F47" s="4">
        <v>34</v>
      </c>
      <c r="G47" s="29">
        <v>43892</v>
      </c>
      <c r="I47" s="31" t="s">
        <v>117</v>
      </c>
      <c r="J47" s="8" t="s">
        <v>147</v>
      </c>
      <c r="S47" s="6">
        <v>12275.34</v>
      </c>
    </row>
    <row r="48" spans="1:23" x14ac:dyDescent="0.25">
      <c r="A48" s="8" t="s">
        <v>15</v>
      </c>
      <c r="B48" s="8" t="s">
        <v>113</v>
      </c>
      <c r="C48" s="26" t="s">
        <v>111</v>
      </c>
      <c r="E48" s="8" t="s">
        <v>76</v>
      </c>
      <c r="F48" s="4">
        <v>40</v>
      </c>
      <c r="G48" s="29">
        <v>43895</v>
      </c>
      <c r="I48" s="3" t="s">
        <v>114</v>
      </c>
      <c r="J48" s="8" t="s">
        <v>231</v>
      </c>
      <c r="S48" s="6">
        <v>1037</v>
      </c>
    </row>
    <row r="49" spans="1:22" x14ac:dyDescent="0.25">
      <c r="A49" s="8" t="s">
        <v>15</v>
      </c>
      <c r="B49" s="26" t="s">
        <v>117</v>
      </c>
      <c r="C49" s="26" t="s">
        <v>111</v>
      </c>
      <c r="E49" s="8" t="s">
        <v>76</v>
      </c>
      <c r="F49" s="4">
        <v>45</v>
      </c>
      <c r="G49" s="7">
        <v>43900</v>
      </c>
      <c r="H49" s="20" t="s">
        <v>15</v>
      </c>
      <c r="I49" s="31" t="s">
        <v>117</v>
      </c>
      <c r="J49" s="26" t="s">
        <v>71</v>
      </c>
      <c r="K49" s="8">
        <v>88990825</v>
      </c>
      <c r="L49" s="8" t="s">
        <v>65</v>
      </c>
      <c r="M49" s="7" t="s">
        <v>66</v>
      </c>
      <c r="N49" s="20" t="s">
        <v>67</v>
      </c>
      <c r="O49" s="1"/>
      <c r="P49" s="1"/>
      <c r="Q49" s="1"/>
      <c r="R49" s="1"/>
      <c r="S49" s="6">
        <v>5935.3</v>
      </c>
      <c r="T49" s="7"/>
      <c r="U49" s="8">
        <v>4100</v>
      </c>
      <c r="V49" s="7" t="s">
        <v>61</v>
      </c>
    </row>
    <row r="50" spans="1:22" x14ac:dyDescent="0.25">
      <c r="A50" s="8" t="s">
        <v>15</v>
      </c>
      <c r="B50" s="26" t="s">
        <v>117</v>
      </c>
      <c r="C50" s="26" t="s">
        <v>111</v>
      </c>
      <c r="E50" s="8" t="s">
        <v>76</v>
      </c>
      <c r="F50" s="27">
        <v>58</v>
      </c>
      <c r="G50" s="29">
        <v>43909</v>
      </c>
      <c r="I50" s="31" t="s">
        <v>117</v>
      </c>
      <c r="J50" s="26" t="s">
        <v>147</v>
      </c>
      <c r="S50" s="6">
        <v>2194.17</v>
      </c>
    </row>
    <row r="51" spans="1:22" x14ac:dyDescent="0.25">
      <c r="A51" s="8" t="s">
        <v>15</v>
      </c>
      <c r="B51" s="8" t="s">
        <v>60</v>
      </c>
      <c r="C51" s="26" t="s">
        <v>111</v>
      </c>
      <c r="E51" s="8" t="s">
        <v>76</v>
      </c>
      <c r="F51" s="8">
        <v>65</v>
      </c>
      <c r="G51" s="7">
        <v>43920</v>
      </c>
      <c r="H51" s="20" t="s">
        <v>15</v>
      </c>
      <c r="I51" s="20" t="s">
        <v>161</v>
      </c>
      <c r="J51" s="8" t="s">
        <v>62</v>
      </c>
      <c r="K51" s="8">
        <v>4441430826</v>
      </c>
      <c r="L51" s="8" t="s">
        <v>68</v>
      </c>
      <c r="M51" s="7" t="s">
        <v>69</v>
      </c>
      <c r="N51" s="20" t="s">
        <v>70</v>
      </c>
      <c r="O51" s="1"/>
      <c r="P51" s="1"/>
      <c r="Q51" s="1"/>
      <c r="R51" s="1"/>
      <c r="S51" s="6">
        <v>1952</v>
      </c>
      <c r="T51" s="7"/>
      <c r="U51" s="8">
        <v>1739</v>
      </c>
      <c r="V51" s="7" t="s">
        <v>48</v>
      </c>
    </row>
    <row r="52" spans="1:22" x14ac:dyDescent="0.25">
      <c r="A52" s="8" t="s">
        <v>15</v>
      </c>
      <c r="B52" s="8" t="s">
        <v>60</v>
      </c>
      <c r="C52" s="26" t="s">
        <v>111</v>
      </c>
      <c r="E52" s="8" t="s">
        <v>76</v>
      </c>
      <c r="F52" s="8">
        <v>81</v>
      </c>
      <c r="G52" s="7">
        <v>43944</v>
      </c>
      <c r="H52" s="3" t="s">
        <v>15</v>
      </c>
      <c r="I52" s="22" t="s">
        <v>187</v>
      </c>
      <c r="J52" s="8" t="s">
        <v>23</v>
      </c>
      <c r="K52" s="20" t="s">
        <v>24</v>
      </c>
      <c r="L52" s="20" t="s">
        <v>55</v>
      </c>
      <c r="M52" s="21" t="s">
        <v>56</v>
      </c>
      <c r="N52" s="22" t="s">
        <v>25</v>
      </c>
      <c r="O52" s="3">
        <v>70</v>
      </c>
      <c r="P52" s="3">
        <v>50</v>
      </c>
      <c r="Q52" s="3">
        <v>3500</v>
      </c>
      <c r="R52" s="3">
        <v>770</v>
      </c>
      <c r="S52" s="6">
        <v>4270</v>
      </c>
      <c r="T52" s="2"/>
      <c r="U52" s="8">
        <v>2643</v>
      </c>
      <c r="V52" s="7" t="s">
        <v>57</v>
      </c>
    </row>
    <row r="53" spans="1:22" x14ac:dyDescent="0.25">
      <c r="A53" s="8" t="s">
        <v>15</v>
      </c>
      <c r="B53" s="26" t="s">
        <v>117</v>
      </c>
      <c r="C53" s="26" t="s">
        <v>111</v>
      </c>
      <c r="E53" s="8" t="s">
        <v>76</v>
      </c>
      <c r="F53" s="8">
        <v>57</v>
      </c>
      <c r="G53" s="7">
        <v>43908</v>
      </c>
      <c r="I53" s="3" t="s">
        <v>117</v>
      </c>
      <c r="J53" s="8" t="s">
        <v>128</v>
      </c>
      <c r="S53" s="6">
        <v>14713.2</v>
      </c>
    </row>
    <row r="54" spans="1:22" x14ac:dyDescent="0.25">
      <c r="A54" s="8" t="s">
        <v>15</v>
      </c>
      <c r="B54" s="26" t="s">
        <v>117</v>
      </c>
      <c r="C54" s="26" t="s">
        <v>111</v>
      </c>
      <c r="E54" s="8" t="s">
        <v>76</v>
      </c>
      <c r="F54" s="8">
        <v>59</v>
      </c>
      <c r="G54" s="7">
        <v>43909</v>
      </c>
      <c r="I54" s="3" t="s">
        <v>117</v>
      </c>
      <c r="J54" s="8" t="s">
        <v>129</v>
      </c>
      <c r="S54" s="6">
        <v>14274</v>
      </c>
    </row>
    <row r="55" spans="1:22" x14ac:dyDescent="0.25">
      <c r="A55" s="8" t="s">
        <v>15</v>
      </c>
      <c r="B55" s="26" t="s">
        <v>117</v>
      </c>
      <c r="C55" s="26" t="s">
        <v>111</v>
      </c>
      <c r="E55" s="8" t="s">
        <v>76</v>
      </c>
      <c r="F55" s="8">
        <v>60</v>
      </c>
      <c r="G55" s="7">
        <v>43910</v>
      </c>
      <c r="I55" s="3" t="s">
        <v>117</v>
      </c>
      <c r="J55" s="8" t="s">
        <v>130</v>
      </c>
      <c r="S55" s="6">
        <v>25376</v>
      </c>
    </row>
    <row r="56" spans="1:22" x14ac:dyDescent="0.25">
      <c r="A56" s="8" t="s">
        <v>15</v>
      </c>
      <c r="B56" s="8" t="s">
        <v>132</v>
      </c>
      <c r="C56" s="26" t="s">
        <v>111</v>
      </c>
      <c r="E56" s="8" t="s">
        <v>76</v>
      </c>
      <c r="F56" s="8">
        <v>61</v>
      </c>
      <c r="G56" s="7">
        <v>43916</v>
      </c>
      <c r="I56" s="3" t="s">
        <v>132</v>
      </c>
      <c r="J56" s="8" t="s">
        <v>131</v>
      </c>
      <c r="S56" s="6">
        <v>2347.2800000000002</v>
      </c>
    </row>
    <row r="57" spans="1:22" x14ac:dyDescent="0.25">
      <c r="A57" s="8" t="s">
        <v>15</v>
      </c>
      <c r="B57" s="26" t="s">
        <v>117</v>
      </c>
      <c r="C57" s="26" t="s">
        <v>111</v>
      </c>
      <c r="E57" s="8" t="s">
        <v>76</v>
      </c>
      <c r="F57" s="8">
        <v>62</v>
      </c>
      <c r="G57" s="7">
        <v>43920</v>
      </c>
      <c r="I57" s="3" t="s">
        <v>117</v>
      </c>
      <c r="J57" s="8" t="s">
        <v>133</v>
      </c>
      <c r="S57" s="6">
        <v>2095.1999999999998</v>
      </c>
    </row>
    <row r="58" spans="1:22" x14ac:dyDescent="0.25">
      <c r="A58" s="8" t="s">
        <v>15</v>
      </c>
      <c r="B58" s="26" t="s">
        <v>117</v>
      </c>
      <c r="C58" s="26" t="s">
        <v>111</v>
      </c>
      <c r="E58" s="8" t="s">
        <v>76</v>
      </c>
      <c r="F58" s="8">
        <v>63</v>
      </c>
      <c r="G58" s="7">
        <v>43920</v>
      </c>
      <c r="I58" s="3" t="s">
        <v>117</v>
      </c>
      <c r="J58" s="8" t="s">
        <v>129</v>
      </c>
      <c r="S58" s="6">
        <v>30414.6</v>
      </c>
    </row>
    <row r="59" spans="1:22" x14ac:dyDescent="0.25">
      <c r="A59" s="8" t="s">
        <v>15</v>
      </c>
      <c r="B59" s="8" t="s">
        <v>218</v>
      </c>
      <c r="C59" s="26" t="s">
        <v>111</v>
      </c>
      <c r="E59" s="8" t="s">
        <v>76</v>
      </c>
      <c r="F59" s="8">
        <v>64</v>
      </c>
      <c r="G59" s="7">
        <v>43920</v>
      </c>
      <c r="I59" s="3" t="s">
        <v>135</v>
      </c>
      <c r="J59" s="8" t="s">
        <v>134</v>
      </c>
      <c r="S59" s="6">
        <v>26500</v>
      </c>
    </row>
    <row r="60" spans="1:22" x14ac:dyDescent="0.25">
      <c r="A60" s="8" t="s">
        <v>15</v>
      </c>
      <c r="B60" s="8" t="s">
        <v>218</v>
      </c>
      <c r="C60" s="26" t="s">
        <v>111</v>
      </c>
      <c r="E60" s="8" t="s">
        <v>76</v>
      </c>
      <c r="F60" s="8">
        <v>66</v>
      </c>
      <c r="G60" s="7">
        <v>43920</v>
      </c>
      <c r="I60" s="3" t="s">
        <v>137</v>
      </c>
      <c r="J60" s="8" t="s">
        <v>136</v>
      </c>
      <c r="S60" s="6">
        <v>13272.66</v>
      </c>
    </row>
    <row r="61" spans="1:22" ht="30" x14ac:dyDescent="0.25">
      <c r="A61" s="8" t="s">
        <v>15</v>
      </c>
      <c r="B61" s="8" t="s">
        <v>221</v>
      </c>
      <c r="C61" s="26" t="s">
        <v>111</v>
      </c>
      <c r="E61" s="8" t="s">
        <v>76</v>
      </c>
      <c r="F61" s="8">
        <v>67</v>
      </c>
      <c r="G61" s="7">
        <v>43922</v>
      </c>
      <c r="I61" s="3" t="s">
        <v>139</v>
      </c>
      <c r="J61" s="8" t="s">
        <v>138</v>
      </c>
      <c r="S61" s="6">
        <v>30301.87</v>
      </c>
    </row>
    <row r="62" spans="1:22" x14ac:dyDescent="0.25">
      <c r="A62" s="8" t="s">
        <v>15</v>
      </c>
      <c r="B62" s="26" t="s">
        <v>117</v>
      </c>
      <c r="C62" s="26" t="s">
        <v>111</v>
      </c>
      <c r="E62" s="8" t="s">
        <v>76</v>
      </c>
      <c r="F62" s="8">
        <v>69</v>
      </c>
      <c r="G62" s="7">
        <v>43927</v>
      </c>
      <c r="I62" s="3" t="s">
        <v>117</v>
      </c>
      <c r="J62" s="8" t="s">
        <v>140</v>
      </c>
      <c r="S62" s="6">
        <v>11712</v>
      </c>
    </row>
    <row r="63" spans="1:22" x14ac:dyDescent="0.25">
      <c r="A63" s="8" t="s">
        <v>15</v>
      </c>
      <c r="B63" s="26" t="s">
        <v>117</v>
      </c>
      <c r="C63" s="26" t="s">
        <v>111</v>
      </c>
      <c r="E63" s="8" t="s">
        <v>76</v>
      </c>
      <c r="F63" s="8">
        <v>70</v>
      </c>
      <c r="G63" s="7">
        <v>43927</v>
      </c>
      <c r="I63" s="3" t="s">
        <v>117</v>
      </c>
      <c r="J63" s="8" t="s">
        <v>141</v>
      </c>
      <c r="S63" s="6">
        <v>5490</v>
      </c>
    </row>
    <row r="64" spans="1:22" x14ac:dyDescent="0.25">
      <c r="A64" s="8" t="s">
        <v>15</v>
      </c>
      <c r="B64" s="8" t="s">
        <v>132</v>
      </c>
      <c r="C64" s="26" t="s">
        <v>111</v>
      </c>
      <c r="E64" s="8" t="s">
        <v>76</v>
      </c>
      <c r="F64" s="8">
        <v>71</v>
      </c>
      <c r="G64" s="7">
        <v>43930</v>
      </c>
      <c r="I64" s="3" t="s">
        <v>149</v>
      </c>
      <c r="J64" s="8" t="s">
        <v>142</v>
      </c>
      <c r="S64" s="6">
        <v>34526</v>
      </c>
    </row>
    <row r="65" spans="1:19" x14ac:dyDescent="0.25">
      <c r="A65" s="8" t="s">
        <v>15</v>
      </c>
      <c r="B65" s="26" t="s">
        <v>117</v>
      </c>
      <c r="C65" s="26" t="s">
        <v>111</v>
      </c>
      <c r="E65" s="8" t="s">
        <v>76</v>
      </c>
      <c r="F65" s="8">
        <v>72</v>
      </c>
      <c r="G65" s="7">
        <v>43930</v>
      </c>
      <c r="I65" s="3" t="s">
        <v>117</v>
      </c>
      <c r="J65" s="8" t="s">
        <v>120</v>
      </c>
      <c r="S65" s="6">
        <v>39408</v>
      </c>
    </row>
    <row r="66" spans="1:19" x14ac:dyDescent="0.25">
      <c r="A66" s="8" t="s">
        <v>15</v>
      </c>
      <c r="B66" s="26" t="s">
        <v>117</v>
      </c>
      <c r="C66" s="26" t="s">
        <v>111</v>
      </c>
      <c r="E66" s="8" t="s">
        <v>76</v>
      </c>
      <c r="F66" s="8">
        <v>73</v>
      </c>
      <c r="G66" s="7">
        <v>43930</v>
      </c>
      <c r="I66" s="3" t="s">
        <v>117</v>
      </c>
      <c r="J66" s="8" t="s">
        <v>124</v>
      </c>
      <c r="S66" s="6">
        <v>5471.7</v>
      </c>
    </row>
    <row r="67" spans="1:19" x14ac:dyDescent="0.25">
      <c r="A67" s="8" t="s">
        <v>15</v>
      </c>
      <c r="B67" s="8" t="s">
        <v>113</v>
      </c>
      <c r="C67" s="26" t="s">
        <v>111</v>
      </c>
      <c r="E67" s="8" t="s">
        <v>76</v>
      </c>
      <c r="F67" s="8">
        <v>79</v>
      </c>
      <c r="G67" s="7">
        <v>43943</v>
      </c>
      <c r="I67" s="3" t="s">
        <v>114</v>
      </c>
      <c r="J67" s="8" t="s">
        <v>143</v>
      </c>
      <c r="S67" s="6">
        <v>4860</v>
      </c>
    </row>
    <row r="68" spans="1:19" x14ac:dyDescent="0.25">
      <c r="A68" s="8" t="s">
        <v>15</v>
      </c>
      <c r="B68" s="8" t="s">
        <v>223</v>
      </c>
      <c r="C68" s="26" t="s">
        <v>111</v>
      </c>
      <c r="E68" s="8" t="s">
        <v>76</v>
      </c>
      <c r="F68" s="8">
        <v>80</v>
      </c>
      <c r="G68" s="7">
        <v>43944</v>
      </c>
      <c r="I68" s="3" t="s">
        <v>144</v>
      </c>
      <c r="J68" s="8" t="s">
        <v>124</v>
      </c>
      <c r="S68" s="6">
        <v>4880</v>
      </c>
    </row>
    <row r="69" spans="1:19" x14ac:dyDescent="0.25">
      <c r="A69" s="8" t="s">
        <v>15</v>
      </c>
      <c r="B69" s="8" t="s">
        <v>217</v>
      </c>
      <c r="C69" s="26" t="s">
        <v>111</v>
      </c>
      <c r="E69" s="8" t="s">
        <v>76</v>
      </c>
      <c r="F69" s="8">
        <v>83</v>
      </c>
      <c r="G69" s="7">
        <v>43950</v>
      </c>
      <c r="I69" s="3" t="s">
        <v>146</v>
      </c>
      <c r="J69" s="8" t="s">
        <v>145</v>
      </c>
      <c r="S69" s="6">
        <v>7930</v>
      </c>
    </row>
    <row r="70" spans="1:19" x14ac:dyDescent="0.25">
      <c r="A70" s="8" t="s">
        <v>15</v>
      </c>
      <c r="B70" s="26" t="s">
        <v>117</v>
      </c>
      <c r="C70" s="26" t="s">
        <v>111</v>
      </c>
      <c r="E70" s="8" t="s">
        <v>76</v>
      </c>
      <c r="F70" s="8">
        <v>84</v>
      </c>
      <c r="G70" s="7">
        <v>43955</v>
      </c>
      <c r="I70" s="3" t="s">
        <v>117</v>
      </c>
      <c r="J70" s="8" t="s">
        <v>124</v>
      </c>
      <c r="S70" s="6">
        <v>14097.1</v>
      </c>
    </row>
    <row r="71" spans="1:19" x14ac:dyDescent="0.25">
      <c r="A71" s="8" t="s">
        <v>15</v>
      </c>
      <c r="B71" s="26" t="s">
        <v>117</v>
      </c>
      <c r="C71" s="26" t="s">
        <v>111</v>
      </c>
      <c r="E71" s="8" t="s">
        <v>76</v>
      </c>
      <c r="F71" s="8">
        <v>86</v>
      </c>
      <c r="G71" s="7">
        <v>43955</v>
      </c>
      <c r="I71" s="3" t="s">
        <v>117</v>
      </c>
      <c r="J71" s="8" t="s">
        <v>147</v>
      </c>
      <c r="S71" s="6">
        <v>2472.33</v>
      </c>
    </row>
    <row r="72" spans="1:19" x14ac:dyDescent="0.25">
      <c r="A72" s="8" t="s">
        <v>15</v>
      </c>
      <c r="B72" s="8" t="s">
        <v>132</v>
      </c>
      <c r="C72" s="26" t="s">
        <v>111</v>
      </c>
      <c r="E72" s="8" t="s">
        <v>76</v>
      </c>
      <c r="F72" s="8">
        <v>89</v>
      </c>
      <c r="G72" s="7">
        <v>43964</v>
      </c>
      <c r="I72" s="3" t="s">
        <v>148</v>
      </c>
      <c r="J72" s="8" t="s">
        <v>142</v>
      </c>
      <c r="S72" s="6">
        <v>24779.78</v>
      </c>
    </row>
    <row r="73" spans="1:19" x14ac:dyDescent="0.25">
      <c r="A73" s="8" t="s">
        <v>15</v>
      </c>
      <c r="B73" s="8" t="s">
        <v>218</v>
      </c>
      <c r="C73" s="26" t="s">
        <v>111</v>
      </c>
      <c r="E73" s="8" t="s">
        <v>76</v>
      </c>
      <c r="F73" s="8">
        <v>93</v>
      </c>
      <c r="G73" s="7">
        <v>43966</v>
      </c>
      <c r="I73" s="3" t="s">
        <v>137</v>
      </c>
      <c r="J73" s="8" t="s">
        <v>119</v>
      </c>
      <c r="S73" s="6">
        <v>22692</v>
      </c>
    </row>
    <row r="74" spans="1:19" x14ac:dyDescent="0.25">
      <c r="A74" s="8" t="s">
        <v>15</v>
      </c>
      <c r="B74" s="26" t="s">
        <v>117</v>
      </c>
      <c r="C74" s="26" t="s">
        <v>111</v>
      </c>
      <c r="E74" s="8" t="s">
        <v>76</v>
      </c>
      <c r="F74" s="8">
        <v>98</v>
      </c>
      <c r="G74" s="7">
        <v>43972</v>
      </c>
      <c r="I74" s="3" t="s">
        <v>117</v>
      </c>
      <c r="J74" s="8" t="s">
        <v>150</v>
      </c>
      <c r="S74" s="6">
        <v>15860</v>
      </c>
    </row>
    <row r="75" spans="1:19" x14ac:dyDescent="0.25">
      <c r="A75" s="8" t="s">
        <v>15</v>
      </c>
      <c r="B75" s="26" t="s">
        <v>117</v>
      </c>
      <c r="C75" s="26" t="s">
        <v>111</v>
      </c>
      <c r="E75" s="8" t="s">
        <v>76</v>
      </c>
      <c r="F75" s="8">
        <v>100</v>
      </c>
      <c r="G75" s="7">
        <v>43972</v>
      </c>
      <c r="I75" s="3" t="s">
        <v>117</v>
      </c>
      <c r="J75" s="8" t="s">
        <v>151</v>
      </c>
      <c r="S75" s="6">
        <v>9760</v>
      </c>
    </row>
    <row r="76" spans="1:19" x14ac:dyDescent="0.25">
      <c r="A76" s="8" t="s">
        <v>15</v>
      </c>
      <c r="B76" s="26" t="s">
        <v>117</v>
      </c>
      <c r="C76" s="26" t="s">
        <v>111</v>
      </c>
      <c r="E76" s="8" t="s">
        <v>76</v>
      </c>
      <c r="F76" s="8">
        <v>101</v>
      </c>
      <c r="G76" s="7">
        <v>43972</v>
      </c>
      <c r="I76" s="3" t="s">
        <v>117</v>
      </c>
      <c r="J76" s="8" t="s">
        <v>152</v>
      </c>
      <c r="S76" s="6">
        <v>26000</v>
      </c>
    </row>
    <row r="77" spans="1:19" x14ac:dyDescent="0.25">
      <c r="A77" s="8" t="s">
        <v>15</v>
      </c>
      <c r="B77" s="26" t="s">
        <v>117</v>
      </c>
      <c r="C77" s="26" t="s">
        <v>111</v>
      </c>
      <c r="E77" s="8" t="s">
        <v>76</v>
      </c>
      <c r="F77" s="8">
        <v>102</v>
      </c>
      <c r="G77" s="7">
        <v>43976</v>
      </c>
      <c r="I77" s="3" t="s">
        <v>117</v>
      </c>
      <c r="J77" s="8" t="s">
        <v>119</v>
      </c>
      <c r="S77" s="6">
        <v>1305.4000000000001</v>
      </c>
    </row>
    <row r="78" spans="1:19" x14ac:dyDescent="0.25">
      <c r="A78" s="8" t="s">
        <v>15</v>
      </c>
      <c r="B78" s="26" t="s">
        <v>117</v>
      </c>
      <c r="C78" s="26" t="s">
        <v>111</v>
      </c>
      <c r="E78" s="8" t="s">
        <v>76</v>
      </c>
      <c r="F78" s="8">
        <v>105</v>
      </c>
      <c r="G78" s="7">
        <v>43986</v>
      </c>
      <c r="I78" s="3" t="s">
        <v>117</v>
      </c>
      <c r="J78" s="8" t="s">
        <v>153</v>
      </c>
      <c r="S78" s="6">
        <v>28000</v>
      </c>
    </row>
    <row r="79" spans="1:19" x14ac:dyDescent="0.25">
      <c r="A79" s="8" t="s">
        <v>15</v>
      </c>
      <c r="B79" s="26" t="s">
        <v>117</v>
      </c>
      <c r="C79" s="26" t="s">
        <v>111</v>
      </c>
      <c r="E79" s="8" t="s">
        <v>76</v>
      </c>
      <c r="F79" s="8">
        <v>109</v>
      </c>
      <c r="G79" s="7">
        <v>43990</v>
      </c>
      <c r="I79" s="3" t="s">
        <v>117</v>
      </c>
      <c r="J79" s="8" t="s">
        <v>150</v>
      </c>
      <c r="S79" s="6">
        <v>10500</v>
      </c>
    </row>
    <row r="80" spans="1:19" x14ac:dyDescent="0.25">
      <c r="A80" s="8" t="s">
        <v>15</v>
      </c>
      <c r="B80" s="26" t="s">
        <v>117</v>
      </c>
      <c r="C80" s="26" t="s">
        <v>111</v>
      </c>
      <c r="E80" s="8" t="s">
        <v>76</v>
      </c>
      <c r="F80" s="8">
        <v>110</v>
      </c>
      <c r="G80" s="7">
        <v>43990</v>
      </c>
      <c r="I80" s="3" t="s">
        <v>117</v>
      </c>
      <c r="J80" s="8" t="s">
        <v>147</v>
      </c>
      <c r="S80" s="6">
        <v>2275</v>
      </c>
    </row>
    <row r="81" spans="1:19" x14ac:dyDescent="0.25">
      <c r="A81" s="8" t="s">
        <v>15</v>
      </c>
      <c r="B81" s="26" t="s">
        <v>117</v>
      </c>
      <c r="C81" s="26" t="s">
        <v>111</v>
      </c>
      <c r="E81" s="8" t="s">
        <v>76</v>
      </c>
      <c r="F81" s="8">
        <v>111</v>
      </c>
      <c r="G81" s="7">
        <v>43990</v>
      </c>
      <c r="I81" s="3" t="s">
        <v>117</v>
      </c>
      <c r="J81" s="8" t="s">
        <v>128</v>
      </c>
      <c r="S81" s="6">
        <v>6300</v>
      </c>
    </row>
    <row r="82" spans="1:19" x14ac:dyDescent="0.25">
      <c r="A82" s="8" t="s">
        <v>15</v>
      </c>
      <c r="B82" s="26" t="s">
        <v>117</v>
      </c>
      <c r="C82" s="26" t="s">
        <v>111</v>
      </c>
      <c r="E82" s="8" t="s">
        <v>76</v>
      </c>
      <c r="F82" s="8">
        <v>112</v>
      </c>
      <c r="G82" s="7">
        <v>43991</v>
      </c>
      <c r="I82" s="3" t="s">
        <v>117</v>
      </c>
      <c r="J82" s="8" t="s">
        <v>152</v>
      </c>
      <c r="S82" s="6">
        <v>3600</v>
      </c>
    </row>
    <row r="83" spans="1:19" x14ac:dyDescent="0.25">
      <c r="A83" s="8" t="s">
        <v>15</v>
      </c>
      <c r="B83" s="26" t="s">
        <v>117</v>
      </c>
      <c r="C83" s="26" t="s">
        <v>111</v>
      </c>
      <c r="E83" s="8" t="s">
        <v>76</v>
      </c>
      <c r="F83" s="8">
        <v>116</v>
      </c>
      <c r="G83" s="7">
        <v>43994</v>
      </c>
      <c r="I83" s="3" t="s">
        <v>117</v>
      </c>
      <c r="J83" s="8" t="s">
        <v>119</v>
      </c>
      <c r="S83" s="6">
        <v>40000</v>
      </c>
    </row>
    <row r="84" spans="1:19" x14ac:dyDescent="0.25">
      <c r="A84" s="8" t="s">
        <v>15</v>
      </c>
      <c r="B84" s="8" t="s">
        <v>132</v>
      </c>
      <c r="C84" s="26" t="s">
        <v>111</v>
      </c>
      <c r="E84" s="8" t="s">
        <v>76</v>
      </c>
      <c r="F84" s="8">
        <v>117</v>
      </c>
      <c r="G84" s="7">
        <v>43998</v>
      </c>
      <c r="I84" s="3" t="s">
        <v>132</v>
      </c>
      <c r="J84" s="8" t="s">
        <v>130</v>
      </c>
      <c r="K84" s="24"/>
      <c r="S84" s="6">
        <v>7350</v>
      </c>
    </row>
    <row r="85" spans="1:19" x14ac:dyDescent="0.25">
      <c r="A85" s="8" t="s">
        <v>15</v>
      </c>
      <c r="B85" s="26" t="s">
        <v>117</v>
      </c>
      <c r="C85" s="26" t="s">
        <v>111</v>
      </c>
      <c r="E85" s="8" t="s">
        <v>76</v>
      </c>
      <c r="F85" s="8">
        <v>118</v>
      </c>
      <c r="G85" s="7">
        <v>43998</v>
      </c>
      <c r="I85" s="3" t="s">
        <v>117</v>
      </c>
      <c r="J85" s="8" t="s">
        <v>154</v>
      </c>
      <c r="S85" s="6">
        <v>2601.3000000000002</v>
      </c>
    </row>
    <row r="86" spans="1:19" x14ac:dyDescent="0.25">
      <c r="A86" s="8" t="s">
        <v>15</v>
      </c>
      <c r="B86" s="26" t="s">
        <v>117</v>
      </c>
      <c r="C86" s="26" t="s">
        <v>111</v>
      </c>
      <c r="E86" s="8" t="s">
        <v>76</v>
      </c>
      <c r="F86" s="8">
        <v>119</v>
      </c>
      <c r="G86" s="7">
        <v>44001</v>
      </c>
      <c r="I86" s="3" t="s">
        <v>117</v>
      </c>
      <c r="J86" s="8" t="s">
        <v>155</v>
      </c>
      <c r="S86" s="6">
        <v>2300</v>
      </c>
    </row>
    <row r="87" spans="1:19" x14ac:dyDescent="0.25">
      <c r="A87" s="8" t="s">
        <v>15</v>
      </c>
      <c r="B87" s="26" t="s">
        <v>117</v>
      </c>
      <c r="C87" s="26" t="s">
        <v>111</v>
      </c>
      <c r="E87" s="8" t="s">
        <v>76</v>
      </c>
      <c r="F87" s="8">
        <v>131</v>
      </c>
      <c r="G87" s="7">
        <v>44042</v>
      </c>
      <c r="I87" s="3" t="s">
        <v>117</v>
      </c>
      <c r="J87" s="8" t="s">
        <v>156</v>
      </c>
      <c r="S87" s="6">
        <v>4500</v>
      </c>
    </row>
    <row r="88" spans="1:19" x14ac:dyDescent="0.25">
      <c r="A88" s="8" t="s">
        <v>15</v>
      </c>
      <c r="B88" s="26" t="s">
        <v>117</v>
      </c>
      <c r="C88" s="26" t="s">
        <v>111</v>
      </c>
      <c r="E88" s="8" t="s">
        <v>76</v>
      </c>
      <c r="F88" s="8">
        <v>134</v>
      </c>
      <c r="G88" s="7">
        <v>44049</v>
      </c>
      <c r="I88" s="3" t="s">
        <v>117</v>
      </c>
      <c r="J88" s="8" t="s">
        <v>154</v>
      </c>
      <c r="S88" s="6">
        <v>14328</v>
      </c>
    </row>
    <row r="89" spans="1:19" x14ac:dyDescent="0.25">
      <c r="A89" s="8" t="s">
        <v>15</v>
      </c>
      <c r="B89" s="26" t="s">
        <v>117</v>
      </c>
      <c r="C89" s="26" t="s">
        <v>111</v>
      </c>
      <c r="E89" s="8" t="s">
        <v>76</v>
      </c>
      <c r="F89" s="8">
        <v>139</v>
      </c>
      <c r="G89" s="7">
        <v>44089</v>
      </c>
      <c r="I89" s="3" t="s">
        <v>117</v>
      </c>
      <c r="J89" s="8" t="s">
        <v>128</v>
      </c>
      <c r="S89" s="6">
        <v>23608.12</v>
      </c>
    </row>
    <row r="90" spans="1:19" x14ac:dyDescent="0.25">
      <c r="A90" s="8" t="s">
        <v>15</v>
      </c>
      <c r="B90" s="26" t="s">
        <v>117</v>
      </c>
      <c r="C90" s="26" t="s">
        <v>111</v>
      </c>
      <c r="E90" s="8" t="s">
        <v>76</v>
      </c>
      <c r="F90" s="8">
        <v>140</v>
      </c>
      <c r="G90" s="7">
        <v>44089</v>
      </c>
      <c r="I90" s="3" t="s">
        <v>117</v>
      </c>
      <c r="J90" s="8" t="s">
        <v>128</v>
      </c>
      <c r="S90" s="6">
        <v>9400</v>
      </c>
    </row>
    <row r="91" spans="1:19" x14ac:dyDescent="0.25">
      <c r="A91" s="8" t="s">
        <v>15</v>
      </c>
      <c r="B91" s="26" t="s">
        <v>117</v>
      </c>
      <c r="C91" s="26" t="s">
        <v>111</v>
      </c>
      <c r="E91" s="8" t="s">
        <v>76</v>
      </c>
      <c r="F91" s="8">
        <v>141</v>
      </c>
      <c r="G91" s="7">
        <v>44089</v>
      </c>
      <c r="I91" s="3" t="s">
        <v>117</v>
      </c>
      <c r="J91" s="8" t="s">
        <v>120</v>
      </c>
      <c r="S91" s="6">
        <v>10980</v>
      </c>
    </row>
    <row r="92" spans="1:19" x14ac:dyDescent="0.25">
      <c r="A92" s="8" t="s">
        <v>15</v>
      </c>
      <c r="B92" s="26" t="s">
        <v>117</v>
      </c>
      <c r="C92" s="26" t="s">
        <v>111</v>
      </c>
      <c r="E92" s="8" t="s">
        <v>76</v>
      </c>
      <c r="F92" s="8">
        <v>144</v>
      </c>
      <c r="G92" s="7">
        <v>44099</v>
      </c>
      <c r="I92" s="3" t="s">
        <v>117</v>
      </c>
      <c r="J92" s="8" t="s">
        <v>129</v>
      </c>
      <c r="S92" s="6">
        <v>8484</v>
      </c>
    </row>
    <row r="93" spans="1:19" x14ac:dyDescent="0.25">
      <c r="A93" s="8" t="s">
        <v>15</v>
      </c>
      <c r="B93" s="26" t="s">
        <v>117</v>
      </c>
      <c r="C93" s="26" t="s">
        <v>111</v>
      </c>
      <c r="E93" s="8" t="s">
        <v>76</v>
      </c>
      <c r="F93" s="8">
        <v>151</v>
      </c>
      <c r="G93" s="7">
        <v>44131</v>
      </c>
      <c r="I93" s="3" t="s">
        <v>117</v>
      </c>
      <c r="J93" s="8" t="s">
        <v>124</v>
      </c>
      <c r="S93" s="6">
        <v>24739</v>
      </c>
    </row>
    <row r="94" spans="1:19" x14ac:dyDescent="0.25">
      <c r="A94" s="8" t="s">
        <v>15</v>
      </c>
      <c r="B94" s="8" t="s">
        <v>132</v>
      </c>
      <c r="C94" s="26" t="s">
        <v>111</v>
      </c>
      <c r="E94" s="8" t="s">
        <v>76</v>
      </c>
      <c r="F94" s="8">
        <v>152</v>
      </c>
      <c r="G94" s="7">
        <v>44131</v>
      </c>
      <c r="I94" s="3" t="s">
        <v>132</v>
      </c>
      <c r="J94" s="8" t="s">
        <v>120</v>
      </c>
      <c r="S94" s="6">
        <v>2850</v>
      </c>
    </row>
    <row r="95" spans="1:19" x14ac:dyDescent="0.25">
      <c r="A95" s="8" t="s">
        <v>15</v>
      </c>
      <c r="B95" s="8" t="s">
        <v>157</v>
      </c>
      <c r="C95" s="26" t="s">
        <v>111</v>
      </c>
      <c r="E95" s="8" t="s">
        <v>76</v>
      </c>
      <c r="F95" s="8">
        <v>157</v>
      </c>
      <c r="G95" s="7">
        <v>44132</v>
      </c>
      <c r="I95" s="3" t="s">
        <v>157</v>
      </c>
      <c r="J95" s="8" t="s">
        <v>158</v>
      </c>
      <c r="S95" s="6">
        <v>3120</v>
      </c>
    </row>
    <row r="96" spans="1:19" x14ac:dyDescent="0.25">
      <c r="A96" s="8" t="s">
        <v>15</v>
      </c>
      <c r="B96" s="8" t="s">
        <v>223</v>
      </c>
      <c r="C96" s="26" t="s">
        <v>111</v>
      </c>
      <c r="E96" s="8" t="s">
        <v>76</v>
      </c>
      <c r="F96" s="8">
        <v>158</v>
      </c>
      <c r="G96" s="7">
        <v>44138</v>
      </c>
      <c r="I96" s="3" t="s">
        <v>160</v>
      </c>
      <c r="J96" s="8" t="s">
        <v>152</v>
      </c>
      <c r="S96" s="6">
        <v>3420</v>
      </c>
    </row>
    <row r="97" spans="1:19" x14ac:dyDescent="0.25">
      <c r="A97" s="8" t="s">
        <v>15</v>
      </c>
      <c r="B97" s="8" t="s">
        <v>223</v>
      </c>
      <c r="C97" s="26" t="s">
        <v>111</v>
      </c>
      <c r="E97" s="8" t="s">
        <v>76</v>
      </c>
      <c r="F97" s="8">
        <v>159</v>
      </c>
      <c r="G97" s="7">
        <v>44138</v>
      </c>
      <c r="I97" s="3" t="s">
        <v>159</v>
      </c>
      <c r="J97" s="8" t="s">
        <v>147</v>
      </c>
      <c r="S97" s="6">
        <v>6645</v>
      </c>
    </row>
    <row r="98" spans="1:19" x14ac:dyDescent="0.25">
      <c r="A98" s="8" t="s">
        <v>15</v>
      </c>
      <c r="B98" s="8" t="s">
        <v>60</v>
      </c>
      <c r="C98" s="26" t="s">
        <v>111</v>
      </c>
      <c r="E98" s="8" t="s">
        <v>76</v>
      </c>
      <c r="F98" s="8">
        <v>160</v>
      </c>
      <c r="G98" s="7">
        <v>44141</v>
      </c>
      <c r="I98" s="20" t="s">
        <v>162</v>
      </c>
      <c r="J98" s="8" t="s">
        <v>62</v>
      </c>
      <c r="K98" s="8">
        <v>4441430826</v>
      </c>
      <c r="L98" s="8" t="s">
        <v>68</v>
      </c>
      <c r="M98" s="7" t="s">
        <v>69</v>
      </c>
      <c r="N98" s="20" t="s">
        <v>70</v>
      </c>
      <c r="O98" s="1"/>
      <c r="P98" s="1"/>
      <c r="Q98" s="1"/>
      <c r="R98" s="1"/>
      <c r="S98" s="6">
        <v>1952</v>
      </c>
    </row>
    <row r="99" spans="1:19" x14ac:dyDescent="0.25">
      <c r="A99" s="8" t="s">
        <v>15</v>
      </c>
      <c r="B99" s="8" t="s">
        <v>132</v>
      </c>
      <c r="C99" s="26" t="s">
        <v>111</v>
      </c>
      <c r="E99" s="8" t="s">
        <v>76</v>
      </c>
      <c r="F99" s="8">
        <v>161</v>
      </c>
      <c r="G99" s="7">
        <v>44141</v>
      </c>
      <c r="I99" s="3" t="s">
        <v>163</v>
      </c>
      <c r="J99" s="8" t="s">
        <v>152</v>
      </c>
      <c r="S99" s="6">
        <v>4666.3999999999996</v>
      </c>
    </row>
    <row r="100" spans="1:19" x14ac:dyDescent="0.25">
      <c r="A100" s="8" t="s">
        <v>15</v>
      </c>
      <c r="B100" s="26" t="s">
        <v>117</v>
      </c>
      <c r="C100" s="26" t="s">
        <v>111</v>
      </c>
      <c r="E100" s="8" t="s">
        <v>76</v>
      </c>
      <c r="F100" s="8">
        <v>162</v>
      </c>
      <c r="G100" s="7">
        <v>44141</v>
      </c>
      <c r="I100" s="3" t="s">
        <v>117</v>
      </c>
      <c r="J100" s="8" t="s">
        <v>164</v>
      </c>
      <c r="S100" s="6">
        <v>21800</v>
      </c>
    </row>
    <row r="101" spans="1:19" ht="30" x14ac:dyDescent="0.25">
      <c r="A101" s="8" t="s">
        <v>15</v>
      </c>
      <c r="B101" s="8" t="s">
        <v>221</v>
      </c>
      <c r="C101" s="26" t="s">
        <v>111</v>
      </c>
      <c r="E101" s="8" t="s">
        <v>76</v>
      </c>
      <c r="F101" s="8">
        <v>163</v>
      </c>
      <c r="G101" s="7">
        <v>44141</v>
      </c>
      <c r="I101" s="20" t="s">
        <v>221</v>
      </c>
      <c r="J101" s="8" t="s">
        <v>232</v>
      </c>
      <c r="S101" s="6">
        <v>2280</v>
      </c>
    </row>
    <row r="102" spans="1:19" x14ac:dyDescent="0.25">
      <c r="A102" s="8" t="s">
        <v>15</v>
      </c>
      <c r="B102" s="26" t="s">
        <v>117</v>
      </c>
      <c r="C102" s="26" t="s">
        <v>111</v>
      </c>
      <c r="E102" s="8" t="s">
        <v>76</v>
      </c>
      <c r="F102" s="8">
        <v>166</v>
      </c>
      <c r="G102" s="7">
        <v>44154</v>
      </c>
      <c r="I102" s="3" t="s">
        <v>117</v>
      </c>
      <c r="J102" s="8" t="s">
        <v>165</v>
      </c>
      <c r="S102" s="6">
        <v>32000</v>
      </c>
    </row>
    <row r="103" spans="1:19" x14ac:dyDescent="0.25">
      <c r="A103" s="8" t="s">
        <v>15</v>
      </c>
      <c r="B103" s="8" t="s">
        <v>223</v>
      </c>
      <c r="C103" s="26" t="s">
        <v>111</v>
      </c>
      <c r="E103" s="8" t="s">
        <v>76</v>
      </c>
      <c r="F103" s="8">
        <v>171</v>
      </c>
      <c r="G103" s="7">
        <v>44165</v>
      </c>
      <c r="I103" s="3" t="s">
        <v>166</v>
      </c>
      <c r="J103" s="8" t="s">
        <v>130</v>
      </c>
      <c r="S103" s="6">
        <v>4965.3999999999996</v>
      </c>
    </row>
    <row r="104" spans="1:19" x14ac:dyDescent="0.25">
      <c r="A104" s="8" t="s">
        <v>15</v>
      </c>
      <c r="B104" s="8" t="s">
        <v>132</v>
      </c>
      <c r="C104" s="26" t="s">
        <v>111</v>
      </c>
      <c r="E104" s="8" t="s">
        <v>76</v>
      </c>
      <c r="F104" s="8">
        <v>172</v>
      </c>
      <c r="G104" s="7">
        <v>44165</v>
      </c>
      <c r="I104" s="3" t="s">
        <v>132</v>
      </c>
      <c r="J104" s="8" t="s">
        <v>142</v>
      </c>
      <c r="S104" s="6">
        <v>5087.3999999999996</v>
      </c>
    </row>
    <row r="105" spans="1:19" x14ac:dyDescent="0.25">
      <c r="A105" s="8" t="s">
        <v>15</v>
      </c>
      <c r="B105" s="26" t="s">
        <v>117</v>
      </c>
      <c r="C105" s="26" t="s">
        <v>111</v>
      </c>
      <c r="E105" s="8" t="s">
        <v>76</v>
      </c>
      <c r="F105" s="8">
        <v>173</v>
      </c>
      <c r="G105" s="7">
        <v>44166</v>
      </c>
      <c r="I105" s="3" t="s">
        <v>117</v>
      </c>
      <c r="J105" s="8" t="s">
        <v>124</v>
      </c>
      <c r="S105" s="6">
        <v>4890</v>
      </c>
    </row>
    <row r="106" spans="1:19" x14ac:dyDescent="0.25">
      <c r="A106" s="8" t="s">
        <v>15</v>
      </c>
      <c r="B106" s="26" t="s">
        <v>117</v>
      </c>
      <c r="C106" s="26" t="s">
        <v>111</v>
      </c>
      <c r="E106" s="8" t="s">
        <v>76</v>
      </c>
      <c r="F106" s="8">
        <v>181</v>
      </c>
      <c r="G106" s="7">
        <v>44186</v>
      </c>
      <c r="I106" s="3" t="s">
        <v>117</v>
      </c>
      <c r="J106" s="8" t="s">
        <v>124</v>
      </c>
      <c r="S106" s="6">
        <v>6405</v>
      </c>
    </row>
    <row r="107" spans="1:19" x14ac:dyDescent="0.25">
      <c r="A107" s="8" t="s">
        <v>15</v>
      </c>
      <c r="B107" s="26" t="s">
        <v>117</v>
      </c>
      <c r="C107" s="26" t="s">
        <v>111</v>
      </c>
      <c r="E107" s="8" t="s">
        <v>76</v>
      </c>
      <c r="F107" s="8">
        <v>182</v>
      </c>
      <c r="G107" s="7">
        <v>44187</v>
      </c>
      <c r="I107" s="3" t="s">
        <v>117</v>
      </c>
      <c r="J107" s="8" t="s">
        <v>156</v>
      </c>
      <c r="S107" s="6">
        <v>5000</v>
      </c>
    </row>
    <row r="108" spans="1:19" x14ac:dyDescent="0.25">
      <c r="A108" s="8" t="s">
        <v>15</v>
      </c>
      <c r="B108" s="26" t="s">
        <v>117</v>
      </c>
      <c r="C108" s="26" t="s">
        <v>111</v>
      </c>
      <c r="E108" s="8" t="s">
        <v>76</v>
      </c>
      <c r="F108" s="8">
        <v>183</v>
      </c>
      <c r="G108" s="7">
        <v>44187</v>
      </c>
      <c r="I108" s="3" t="s">
        <v>117</v>
      </c>
      <c r="J108" s="8" t="s">
        <v>128</v>
      </c>
      <c r="S108" s="6">
        <v>2378.1999999999998</v>
      </c>
    </row>
    <row r="109" spans="1:19" x14ac:dyDescent="0.25">
      <c r="A109" s="8" t="s">
        <v>15</v>
      </c>
      <c r="B109" s="26" t="s">
        <v>117</v>
      </c>
      <c r="C109" s="26" t="s">
        <v>111</v>
      </c>
      <c r="E109" s="8" t="s">
        <v>76</v>
      </c>
      <c r="F109" s="8">
        <v>184</v>
      </c>
      <c r="G109" s="7">
        <v>44194</v>
      </c>
      <c r="I109" s="3" t="s">
        <v>117</v>
      </c>
      <c r="J109" s="8" t="s">
        <v>120</v>
      </c>
      <c r="S109" s="6">
        <v>2395</v>
      </c>
    </row>
    <row r="110" spans="1:19" x14ac:dyDescent="0.25">
      <c r="B110" s="26"/>
      <c r="C110" s="26"/>
      <c r="S110" s="32">
        <f>SUM(S44:S109)+8126906.84</f>
        <v>8894680.0700000003</v>
      </c>
    </row>
    <row r="111" spans="1:19" ht="15.75" x14ac:dyDescent="0.25">
      <c r="A111" s="35">
        <v>2021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5">
      <c r="A112" s="8" t="s">
        <v>15</v>
      </c>
      <c r="B112" s="8" t="s">
        <v>216</v>
      </c>
      <c r="C112" s="26" t="s">
        <v>111</v>
      </c>
      <c r="D112" s="3" t="s">
        <v>95</v>
      </c>
      <c r="E112" s="8" t="s">
        <v>75</v>
      </c>
      <c r="F112" s="4">
        <v>3</v>
      </c>
      <c r="G112" s="5">
        <v>44200</v>
      </c>
      <c r="I112" s="3" t="s">
        <v>81</v>
      </c>
      <c r="J112" s="8" t="s">
        <v>207</v>
      </c>
      <c r="S112" s="6">
        <v>10540</v>
      </c>
    </row>
    <row r="113" spans="1:20" x14ac:dyDescent="0.25">
      <c r="A113" s="8" t="s">
        <v>15</v>
      </c>
      <c r="B113" s="8" t="s">
        <v>218</v>
      </c>
      <c r="C113" s="26" t="s">
        <v>111</v>
      </c>
      <c r="D113" s="3"/>
      <c r="E113" s="8" t="s">
        <v>75</v>
      </c>
      <c r="F113" s="4">
        <v>13</v>
      </c>
      <c r="G113" s="5">
        <v>44209</v>
      </c>
      <c r="I113" s="3" t="s">
        <v>126</v>
      </c>
      <c r="J113" s="8" t="s">
        <v>127</v>
      </c>
      <c r="S113" s="6">
        <v>67536</v>
      </c>
    </row>
    <row r="114" spans="1:20" x14ac:dyDescent="0.25">
      <c r="A114" s="8" t="s">
        <v>15</v>
      </c>
      <c r="B114" s="8" t="s">
        <v>218</v>
      </c>
      <c r="C114" s="26" t="s">
        <v>111</v>
      </c>
      <c r="D114" s="3"/>
      <c r="E114" s="8" t="s">
        <v>75</v>
      </c>
      <c r="F114" s="4">
        <v>24</v>
      </c>
      <c r="G114" s="5">
        <v>44209</v>
      </c>
      <c r="I114" s="3" t="s">
        <v>125</v>
      </c>
      <c r="J114" s="8" t="s">
        <v>42</v>
      </c>
      <c r="S114" s="6">
        <v>18867.900000000001</v>
      </c>
    </row>
    <row r="115" spans="1:20" ht="30" x14ac:dyDescent="0.25">
      <c r="A115" s="8" t="s">
        <v>15</v>
      </c>
      <c r="B115" s="8" t="s">
        <v>221</v>
      </c>
      <c r="C115" s="26" t="s">
        <v>111</v>
      </c>
      <c r="D115" s="3" t="s">
        <v>95</v>
      </c>
      <c r="E115" s="8" t="s">
        <v>75</v>
      </c>
      <c r="F115" s="4">
        <v>65</v>
      </c>
      <c r="G115" s="5">
        <v>44225</v>
      </c>
      <c r="I115" s="3" t="s">
        <v>82</v>
      </c>
      <c r="J115" s="8" t="s">
        <v>97</v>
      </c>
      <c r="S115" s="6">
        <v>6750</v>
      </c>
    </row>
    <row r="116" spans="1:20" x14ac:dyDescent="0.25">
      <c r="A116" s="8" t="s">
        <v>15</v>
      </c>
      <c r="B116" s="8" t="s">
        <v>117</v>
      </c>
      <c r="C116" s="26" t="s">
        <v>111</v>
      </c>
      <c r="D116" s="3" t="s">
        <v>115</v>
      </c>
      <c r="E116" s="8" t="s">
        <v>75</v>
      </c>
      <c r="F116" s="4">
        <v>95</v>
      </c>
      <c r="G116" s="5">
        <v>44225</v>
      </c>
      <c r="I116" s="3" t="s">
        <v>118</v>
      </c>
      <c r="J116" s="8" t="s">
        <v>119</v>
      </c>
      <c r="S116" s="6">
        <v>50800</v>
      </c>
    </row>
    <row r="117" spans="1:20" x14ac:dyDescent="0.25">
      <c r="A117" s="8" t="s">
        <v>15</v>
      </c>
      <c r="B117" s="8" t="s">
        <v>117</v>
      </c>
      <c r="C117" s="26" t="s">
        <v>111</v>
      </c>
      <c r="D117" s="3" t="s">
        <v>115</v>
      </c>
      <c r="E117" s="8" t="s">
        <v>75</v>
      </c>
      <c r="F117" s="4">
        <v>95</v>
      </c>
      <c r="G117" s="5">
        <v>44225</v>
      </c>
      <c r="I117" s="3" t="s">
        <v>118</v>
      </c>
      <c r="J117" s="8" t="s">
        <v>122</v>
      </c>
      <c r="S117" s="6">
        <v>10596</v>
      </c>
    </row>
    <row r="118" spans="1:20" ht="30" x14ac:dyDescent="0.25">
      <c r="A118" s="8" t="s">
        <v>15</v>
      </c>
      <c r="B118" s="8" t="s">
        <v>157</v>
      </c>
      <c r="C118" s="26" t="s">
        <v>111</v>
      </c>
      <c r="D118" s="3" t="s">
        <v>95</v>
      </c>
      <c r="E118" s="8" t="s">
        <v>75</v>
      </c>
      <c r="F118" s="4">
        <v>111</v>
      </c>
      <c r="G118" s="5">
        <v>44231</v>
      </c>
      <c r="I118" s="3" t="s">
        <v>83</v>
      </c>
      <c r="J118" s="8" t="s">
        <v>208</v>
      </c>
      <c r="S118" s="6">
        <v>141750</v>
      </c>
    </row>
    <row r="119" spans="1:20" ht="30" x14ac:dyDescent="0.25">
      <c r="A119" s="8" t="s">
        <v>15</v>
      </c>
      <c r="B119" s="8" t="s">
        <v>221</v>
      </c>
      <c r="C119" s="26" t="s">
        <v>111</v>
      </c>
      <c r="D119" s="3" t="s">
        <v>95</v>
      </c>
      <c r="E119" s="8" t="s">
        <v>75</v>
      </c>
      <c r="F119" s="4">
        <v>112</v>
      </c>
      <c r="G119" s="5">
        <v>44231</v>
      </c>
      <c r="I119" s="3" t="s">
        <v>84</v>
      </c>
      <c r="J119" s="8" t="s">
        <v>98</v>
      </c>
      <c r="S119" s="6">
        <v>22956.959999999999</v>
      </c>
    </row>
    <row r="120" spans="1:20" x14ac:dyDescent="0.25">
      <c r="A120" s="8" t="s">
        <v>15</v>
      </c>
      <c r="B120" s="8" t="s">
        <v>218</v>
      </c>
      <c r="C120" s="26" t="s">
        <v>111</v>
      </c>
      <c r="D120" s="3"/>
      <c r="E120" s="8" t="s">
        <v>75</v>
      </c>
      <c r="F120" s="4">
        <v>115</v>
      </c>
      <c r="G120" s="5">
        <v>44231</v>
      </c>
      <c r="I120" s="3" t="s">
        <v>85</v>
      </c>
      <c r="J120" s="8" t="s">
        <v>209</v>
      </c>
      <c r="S120" s="6">
        <v>62790</v>
      </c>
    </row>
    <row r="121" spans="1:20" x14ac:dyDescent="0.25">
      <c r="A121" s="8" t="s">
        <v>15</v>
      </c>
      <c r="B121" s="8" t="s">
        <v>218</v>
      </c>
      <c r="C121" s="26" t="s">
        <v>111</v>
      </c>
      <c r="D121" s="3"/>
      <c r="E121" s="8" t="s">
        <v>75</v>
      </c>
      <c r="F121" s="4">
        <v>116</v>
      </c>
      <c r="G121" s="5">
        <v>44231</v>
      </c>
      <c r="I121" s="3" t="s">
        <v>86</v>
      </c>
      <c r="J121" s="8" t="s">
        <v>210</v>
      </c>
      <c r="S121" s="6">
        <v>84432.6</v>
      </c>
    </row>
    <row r="122" spans="1:20" ht="29.25" customHeight="1" x14ac:dyDescent="0.25">
      <c r="A122" s="8" t="s">
        <v>15</v>
      </c>
      <c r="B122" s="8" t="s">
        <v>221</v>
      </c>
      <c r="C122" s="26" t="s">
        <v>111</v>
      </c>
      <c r="D122" s="3"/>
      <c r="E122" s="8" t="s">
        <v>75</v>
      </c>
      <c r="F122" s="4">
        <v>125</v>
      </c>
      <c r="G122" s="5">
        <v>44232</v>
      </c>
      <c r="I122" s="3" t="s">
        <v>87</v>
      </c>
      <c r="J122" s="8" t="s">
        <v>211</v>
      </c>
      <c r="S122" s="6">
        <v>510570</v>
      </c>
    </row>
    <row r="123" spans="1:20" ht="30" x14ac:dyDescent="0.25">
      <c r="A123" s="8" t="s">
        <v>15</v>
      </c>
      <c r="B123" s="8" t="s">
        <v>228</v>
      </c>
      <c r="C123" s="26" t="s">
        <v>111</v>
      </c>
      <c r="D123" s="3"/>
      <c r="E123" s="8" t="s">
        <v>75</v>
      </c>
      <c r="F123" s="4">
        <v>147</v>
      </c>
      <c r="G123" s="5">
        <v>44232</v>
      </c>
      <c r="I123" s="3" t="s">
        <v>229</v>
      </c>
      <c r="J123" s="8" t="s">
        <v>230</v>
      </c>
      <c r="S123" s="6">
        <f>73517.44+244634</f>
        <v>318151.44</v>
      </c>
    </row>
    <row r="124" spans="1:20" ht="60" x14ac:dyDescent="0.25">
      <c r="A124" s="8" t="s">
        <v>15</v>
      </c>
      <c r="B124" s="8" t="s">
        <v>221</v>
      </c>
      <c r="C124" s="26" t="s">
        <v>111</v>
      </c>
      <c r="D124" s="3" t="s">
        <v>95</v>
      </c>
      <c r="E124" s="8" t="s">
        <v>75</v>
      </c>
      <c r="F124" s="4">
        <v>167</v>
      </c>
      <c r="G124" s="5">
        <v>44239</v>
      </c>
      <c r="I124" s="3" t="s">
        <v>88</v>
      </c>
      <c r="J124" s="8" t="s">
        <v>211</v>
      </c>
      <c r="S124" s="6">
        <v>199386</v>
      </c>
      <c r="T124" s="23"/>
    </row>
    <row r="125" spans="1:20" ht="45" x14ac:dyDescent="0.25">
      <c r="A125" s="8" t="s">
        <v>15</v>
      </c>
      <c r="B125" s="8" t="s">
        <v>222</v>
      </c>
      <c r="C125" s="26" t="s">
        <v>111</v>
      </c>
      <c r="D125" s="3" t="s">
        <v>96</v>
      </c>
      <c r="E125" s="8" t="s">
        <v>75</v>
      </c>
      <c r="F125" s="4">
        <v>247</v>
      </c>
      <c r="G125" s="5">
        <v>44260</v>
      </c>
      <c r="I125" s="3" t="s">
        <v>89</v>
      </c>
      <c r="J125" s="8" t="s">
        <v>99</v>
      </c>
      <c r="S125" s="6">
        <v>57314.99</v>
      </c>
    </row>
    <row r="126" spans="1:20" ht="45" x14ac:dyDescent="0.25">
      <c r="A126" s="8" t="s">
        <v>15</v>
      </c>
      <c r="B126" s="8" t="s">
        <v>221</v>
      </c>
      <c r="C126" s="26" t="s">
        <v>111</v>
      </c>
      <c r="D126" s="3" t="s">
        <v>95</v>
      </c>
      <c r="E126" s="8" t="s">
        <v>75</v>
      </c>
      <c r="F126" s="4">
        <v>256</v>
      </c>
      <c r="G126" s="5">
        <v>44264</v>
      </c>
      <c r="I126" s="3" t="s">
        <v>90</v>
      </c>
      <c r="J126" s="8" t="s">
        <v>98</v>
      </c>
      <c r="S126" s="6">
        <v>126334.8</v>
      </c>
    </row>
    <row r="127" spans="1:20" ht="60" x14ac:dyDescent="0.25">
      <c r="A127" s="8" t="s">
        <v>15</v>
      </c>
      <c r="B127" s="8" t="s">
        <v>221</v>
      </c>
      <c r="C127" s="26" t="s">
        <v>111</v>
      </c>
      <c r="D127" s="3" t="s">
        <v>95</v>
      </c>
      <c r="E127" s="8" t="s">
        <v>75</v>
      </c>
      <c r="F127" s="4">
        <v>285</v>
      </c>
      <c r="G127" s="5">
        <v>44267</v>
      </c>
      <c r="I127" s="3" t="s">
        <v>91</v>
      </c>
      <c r="J127" s="8" t="s">
        <v>214</v>
      </c>
      <c r="S127" s="6">
        <v>1077662.28</v>
      </c>
    </row>
    <row r="128" spans="1:20" x14ac:dyDescent="0.25">
      <c r="A128" s="8" t="s">
        <v>15</v>
      </c>
      <c r="B128" s="8" t="s">
        <v>117</v>
      </c>
      <c r="C128" s="26" t="s">
        <v>111</v>
      </c>
      <c r="D128" s="3" t="s">
        <v>115</v>
      </c>
      <c r="E128" s="8" t="s">
        <v>75</v>
      </c>
      <c r="F128" s="4">
        <v>286</v>
      </c>
      <c r="G128" s="5">
        <v>44270</v>
      </c>
      <c r="I128" s="3" t="s">
        <v>123</v>
      </c>
      <c r="J128" s="8" t="s">
        <v>124</v>
      </c>
      <c r="S128" s="6">
        <v>51922.5</v>
      </c>
    </row>
    <row r="129" spans="1:23" ht="30" x14ac:dyDescent="0.25">
      <c r="A129" s="8" t="s">
        <v>15</v>
      </c>
      <c r="B129" s="8" t="s">
        <v>117</v>
      </c>
      <c r="C129" s="26" t="s">
        <v>111</v>
      </c>
      <c r="D129" s="3" t="s">
        <v>96</v>
      </c>
      <c r="E129" s="8" t="s">
        <v>75</v>
      </c>
      <c r="F129" s="4">
        <v>304</v>
      </c>
      <c r="G129" s="5">
        <v>44274</v>
      </c>
      <c r="I129" s="3" t="s">
        <v>121</v>
      </c>
      <c r="J129" s="8" t="s">
        <v>120</v>
      </c>
      <c r="S129" s="6">
        <v>27300</v>
      </c>
    </row>
    <row r="130" spans="1:23" ht="30" x14ac:dyDescent="0.25">
      <c r="A130" s="8" t="s">
        <v>15</v>
      </c>
      <c r="B130" s="8" t="s">
        <v>117</v>
      </c>
      <c r="C130" s="26" t="s">
        <v>111</v>
      </c>
      <c r="D130" s="3" t="s">
        <v>95</v>
      </c>
      <c r="E130" s="8" t="s">
        <v>75</v>
      </c>
      <c r="F130" s="4">
        <v>305</v>
      </c>
      <c r="G130" s="5">
        <v>44274</v>
      </c>
      <c r="I130" s="3" t="s">
        <v>92</v>
      </c>
      <c r="J130" s="8" t="s">
        <v>212</v>
      </c>
      <c r="S130" s="6">
        <v>62064.49</v>
      </c>
    </row>
    <row r="131" spans="1:23" ht="30" x14ac:dyDescent="0.25">
      <c r="A131" s="8" t="s">
        <v>15</v>
      </c>
      <c r="B131" s="8" t="s">
        <v>117</v>
      </c>
      <c r="C131" s="26" t="s">
        <v>111</v>
      </c>
      <c r="D131" s="3" t="s">
        <v>95</v>
      </c>
      <c r="E131" s="8" t="s">
        <v>75</v>
      </c>
      <c r="F131" s="4">
        <v>389</v>
      </c>
      <c r="G131" s="5">
        <v>44302</v>
      </c>
      <c r="I131" s="3" t="s">
        <v>93</v>
      </c>
      <c r="J131" s="8" t="s">
        <v>130</v>
      </c>
      <c r="S131" s="6">
        <v>1260</v>
      </c>
    </row>
    <row r="132" spans="1:23" ht="30" x14ac:dyDescent="0.25">
      <c r="A132" s="8" t="s">
        <v>15</v>
      </c>
      <c r="B132" s="27" t="s">
        <v>181</v>
      </c>
      <c r="C132" s="26" t="s">
        <v>111</v>
      </c>
      <c r="D132" s="3" t="s">
        <v>184</v>
      </c>
      <c r="E132" s="8" t="s">
        <v>75</v>
      </c>
      <c r="F132" s="4">
        <v>407</v>
      </c>
      <c r="G132" s="5">
        <v>44309</v>
      </c>
      <c r="I132" s="3" t="s">
        <v>182</v>
      </c>
      <c r="J132" s="4" t="s">
        <v>183</v>
      </c>
      <c r="S132" s="6">
        <v>219112</v>
      </c>
    </row>
    <row r="133" spans="1:23" ht="90" x14ac:dyDescent="0.25">
      <c r="A133" s="8" t="s">
        <v>15</v>
      </c>
      <c r="B133" s="8" t="s">
        <v>218</v>
      </c>
      <c r="C133" s="26" t="s">
        <v>111</v>
      </c>
      <c r="D133" s="3" t="s">
        <v>95</v>
      </c>
      <c r="E133" s="8" t="s">
        <v>75</v>
      </c>
      <c r="F133" s="4">
        <v>407</v>
      </c>
      <c r="G133" s="5">
        <v>44309</v>
      </c>
      <c r="I133" s="3" t="s">
        <v>94</v>
      </c>
      <c r="J133" s="8" t="s">
        <v>213</v>
      </c>
      <c r="S133" s="6">
        <v>219112</v>
      </c>
      <c r="W133" s="8"/>
    </row>
    <row r="134" spans="1:23" x14ac:dyDescent="0.25">
      <c r="A134" s="8" t="s">
        <v>15</v>
      </c>
      <c r="B134" s="8" t="s">
        <v>218</v>
      </c>
      <c r="C134" s="26" t="s">
        <v>111</v>
      </c>
      <c r="D134" s="3" t="s">
        <v>95</v>
      </c>
      <c r="E134" s="8" t="s">
        <v>75</v>
      </c>
      <c r="F134" s="26">
        <v>464</v>
      </c>
      <c r="G134" s="7">
        <v>44320</v>
      </c>
      <c r="I134" s="3" t="s">
        <v>225</v>
      </c>
      <c r="J134" s="8" t="s">
        <v>224</v>
      </c>
      <c r="S134" s="6">
        <v>41164.019999999997</v>
      </c>
      <c r="W134" s="8"/>
    </row>
    <row r="135" spans="1:23" ht="15.75" x14ac:dyDescent="0.25">
      <c r="A135" s="35">
        <v>2021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W135" s="33"/>
    </row>
    <row r="136" spans="1:23" x14ac:dyDescent="0.25">
      <c r="A136" s="8" t="s">
        <v>15</v>
      </c>
      <c r="B136" s="8" t="s">
        <v>132</v>
      </c>
      <c r="C136" s="26" t="s">
        <v>111</v>
      </c>
      <c r="E136" s="8" t="s">
        <v>76</v>
      </c>
      <c r="F136" s="8">
        <v>2</v>
      </c>
      <c r="G136" s="7">
        <v>44208</v>
      </c>
      <c r="I136" s="3" t="s">
        <v>132</v>
      </c>
      <c r="J136" s="8" t="s">
        <v>142</v>
      </c>
      <c r="S136" s="6">
        <v>8757</v>
      </c>
    </row>
    <row r="137" spans="1:23" x14ac:dyDescent="0.25">
      <c r="A137" s="8" t="s">
        <v>15</v>
      </c>
      <c r="B137" s="8" t="s">
        <v>60</v>
      </c>
      <c r="C137" s="26" t="s">
        <v>111</v>
      </c>
      <c r="E137" s="8" t="s">
        <v>76</v>
      </c>
      <c r="F137" s="8">
        <v>4</v>
      </c>
      <c r="G137" s="25">
        <v>44211</v>
      </c>
      <c r="I137" s="20" t="s">
        <v>162</v>
      </c>
      <c r="J137" s="8" t="s">
        <v>62</v>
      </c>
      <c r="K137" s="8">
        <v>4441430826</v>
      </c>
      <c r="L137" s="8" t="s">
        <v>68</v>
      </c>
      <c r="M137" s="7" t="s">
        <v>69</v>
      </c>
      <c r="N137" s="20" t="s">
        <v>70</v>
      </c>
      <c r="O137" s="1"/>
      <c r="P137" s="1"/>
      <c r="Q137" s="1"/>
      <c r="R137" s="1"/>
      <c r="S137" s="6">
        <v>2440</v>
      </c>
    </row>
    <row r="138" spans="1:23" x14ac:dyDescent="0.25">
      <c r="A138" s="8" t="s">
        <v>15</v>
      </c>
      <c r="B138" s="8" t="s">
        <v>171</v>
      </c>
      <c r="C138" s="26" t="s">
        <v>111</v>
      </c>
      <c r="E138" s="8" t="s">
        <v>76</v>
      </c>
      <c r="F138" s="8">
        <v>18</v>
      </c>
      <c r="G138" s="25">
        <v>44251</v>
      </c>
      <c r="I138" s="20" t="s">
        <v>171</v>
      </c>
      <c r="J138" s="8" t="s">
        <v>127</v>
      </c>
      <c r="K138" s="8"/>
      <c r="L138" s="8"/>
      <c r="M138" s="7"/>
      <c r="N138" s="20"/>
      <c r="O138" s="1"/>
      <c r="P138" s="1"/>
      <c r="Q138" s="1"/>
      <c r="R138" s="1"/>
      <c r="S138" s="6">
        <v>3111</v>
      </c>
    </row>
    <row r="139" spans="1:23" x14ac:dyDescent="0.25">
      <c r="A139" s="8" t="s">
        <v>15</v>
      </c>
      <c r="B139" s="8" t="s">
        <v>60</v>
      </c>
      <c r="C139" s="26" t="s">
        <v>111</v>
      </c>
      <c r="E139" s="8" t="s">
        <v>76</v>
      </c>
      <c r="F139" s="8">
        <v>19</v>
      </c>
      <c r="G139" s="7">
        <v>44251</v>
      </c>
      <c r="I139" s="20" t="s">
        <v>162</v>
      </c>
      <c r="J139" s="8" t="s">
        <v>62</v>
      </c>
      <c r="K139" s="8">
        <v>4441430826</v>
      </c>
      <c r="L139" s="8" t="s">
        <v>68</v>
      </c>
      <c r="M139" s="7" t="s">
        <v>69</v>
      </c>
      <c r="N139" s="20" t="s">
        <v>70</v>
      </c>
      <c r="O139" s="1"/>
      <c r="P139" s="1"/>
      <c r="Q139" s="1"/>
      <c r="R139" s="1"/>
      <c r="S139" s="6">
        <v>4880</v>
      </c>
    </row>
    <row r="140" spans="1:23" x14ac:dyDescent="0.25">
      <c r="A140" s="8" t="s">
        <v>15</v>
      </c>
      <c r="B140" s="8" t="s">
        <v>132</v>
      </c>
      <c r="C140" s="26" t="s">
        <v>111</v>
      </c>
      <c r="E140" s="8" t="s">
        <v>76</v>
      </c>
      <c r="F140" s="8">
        <v>20</v>
      </c>
      <c r="G140" s="7">
        <v>44251</v>
      </c>
      <c r="I140" s="3" t="s">
        <v>132</v>
      </c>
      <c r="J140" s="8" t="s">
        <v>142</v>
      </c>
      <c r="S140" s="6">
        <v>13797</v>
      </c>
    </row>
    <row r="141" spans="1:23" x14ac:dyDescent="0.25">
      <c r="A141" s="8" t="s">
        <v>15</v>
      </c>
      <c r="B141" s="26" t="s">
        <v>117</v>
      </c>
      <c r="C141" s="26" t="s">
        <v>111</v>
      </c>
      <c r="E141" s="8" t="s">
        <v>76</v>
      </c>
      <c r="F141" s="8">
        <v>22</v>
      </c>
      <c r="G141" s="7">
        <v>44253</v>
      </c>
      <c r="I141" s="3" t="s">
        <v>117</v>
      </c>
      <c r="J141" s="8" t="s">
        <v>152</v>
      </c>
      <c r="S141" s="6">
        <v>34477.199999999997</v>
      </c>
    </row>
    <row r="142" spans="1:23" x14ac:dyDescent="0.25">
      <c r="A142" s="8" t="s">
        <v>15</v>
      </c>
      <c r="B142" s="26" t="s">
        <v>117</v>
      </c>
      <c r="C142" s="26" t="s">
        <v>111</v>
      </c>
      <c r="E142" s="8" t="s">
        <v>76</v>
      </c>
      <c r="F142" s="8">
        <v>23</v>
      </c>
      <c r="G142" s="7">
        <v>44256</v>
      </c>
      <c r="I142" s="3" t="s">
        <v>117</v>
      </c>
      <c r="J142" s="8" t="s">
        <v>165</v>
      </c>
      <c r="S142" s="6">
        <v>33600</v>
      </c>
    </row>
    <row r="143" spans="1:23" x14ac:dyDescent="0.25">
      <c r="A143" s="8" t="s">
        <v>15</v>
      </c>
      <c r="B143" s="26" t="s">
        <v>117</v>
      </c>
      <c r="C143" s="26" t="s">
        <v>111</v>
      </c>
      <c r="E143" s="8" t="s">
        <v>76</v>
      </c>
      <c r="F143" s="8">
        <v>32</v>
      </c>
      <c r="G143" s="7">
        <v>44259</v>
      </c>
      <c r="I143" s="3" t="s">
        <v>117</v>
      </c>
      <c r="J143" s="8" t="s">
        <v>151</v>
      </c>
      <c r="S143" s="6">
        <v>22050</v>
      </c>
    </row>
    <row r="144" spans="1:23" x14ac:dyDescent="0.25">
      <c r="A144" s="8" t="s">
        <v>15</v>
      </c>
      <c r="B144" s="8" t="s">
        <v>132</v>
      </c>
      <c r="C144" s="26" t="s">
        <v>111</v>
      </c>
      <c r="E144" s="8" t="s">
        <v>76</v>
      </c>
      <c r="F144" s="8">
        <v>33</v>
      </c>
      <c r="G144" s="7">
        <v>44260</v>
      </c>
      <c r="I144" s="3" t="s">
        <v>132</v>
      </c>
      <c r="J144" s="8" t="s">
        <v>167</v>
      </c>
      <c r="S144" s="6">
        <v>2928</v>
      </c>
    </row>
    <row r="145" spans="1:19" x14ac:dyDescent="0.25">
      <c r="A145" s="8" t="s">
        <v>15</v>
      </c>
      <c r="B145" s="8" t="s">
        <v>171</v>
      </c>
      <c r="C145" s="26" t="s">
        <v>111</v>
      </c>
      <c r="E145" s="8" t="s">
        <v>76</v>
      </c>
      <c r="F145" s="8">
        <v>36</v>
      </c>
      <c r="G145" s="7">
        <v>44264</v>
      </c>
      <c r="I145" s="3" t="s">
        <v>168</v>
      </c>
      <c r="J145" s="8" t="s">
        <v>169</v>
      </c>
      <c r="S145" s="6">
        <v>4932.46</v>
      </c>
    </row>
    <row r="146" spans="1:19" x14ac:dyDescent="0.25">
      <c r="A146" s="8" t="s">
        <v>15</v>
      </c>
      <c r="B146" s="26" t="s">
        <v>117</v>
      </c>
      <c r="C146" s="26" t="s">
        <v>111</v>
      </c>
      <c r="E146" s="8" t="s">
        <v>76</v>
      </c>
      <c r="F146" s="8">
        <v>38</v>
      </c>
      <c r="G146" s="7">
        <v>44266</v>
      </c>
      <c r="I146" s="3" t="s">
        <v>117</v>
      </c>
      <c r="J146" s="8" t="s">
        <v>124</v>
      </c>
      <c r="S146" s="6">
        <v>39011.86</v>
      </c>
    </row>
    <row r="147" spans="1:19" x14ac:dyDescent="0.25">
      <c r="A147" s="8" t="s">
        <v>15</v>
      </c>
      <c r="B147" s="26" t="s">
        <v>117</v>
      </c>
      <c r="C147" s="26" t="s">
        <v>111</v>
      </c>
      <c r="E147" s="8" t="s">
        <v>76</v>
      </c>
      <c r="F147" s="8">
        <v>39</v>
      </c>
      <c r="G147" s="7">
        <v>44266</v>
      </c>
      <c r="I147" s="3" t="s">
        <v>117</v>
      </c>
      <c r="J147" s="8" t="s">
        <v>119</v>
      </c>
      <c r="S147" s="6">
        <v>16800</v>
      </c>
    </row>
    <row r="148" spans="1:19" x14ac:dyDescent="0.25">
      <c r="A148" s="8" t="s">
        <v>15</v>
      </c>
      <c r="B148" s="8" t="s">
        <v>171</v>
      </c>
      <c r="C148" s="26" t="s">
        <v>111</v>
      </c>
      <c r="E148" s="8" t="s">
        <v>76</v>
      </c>
      <c r="F148" s="8">
        <v>41</v>
      </c>
      <c r="G148" s="7">
        <v>44272</v>
      </c>
      <c r="I148" s="3" t="s">
        <v>168</v>
      </c>
      <c r="J148" s="8" t="s">
        <v>170</v>
      </c>
      <c r="S148" s="6">
        <v>4799.6099999999997</v>
      </c>
    </row>
    <row r="149" spans="1:19" x14ac:dyDescent="0.25">
      <c r="A149" s="8" t="s">
        <v>15</v>
      </c>
      <c r="B149" s="26" t="s">
        <v>117</v>
      </c>
      <c r="C149" s="26" t="s">
        <v>111</v>
      </c>
      <c r="E149" s="8" t="s">
        <v>76</v>
      </c>
      <c r="F149" s="8">
        <v>47</v>
      </c>
      <c r="G149" s="7">
        <v>44308</v>
      </c>
      <c r="I149" s="3" t="s">
        <v>117</v>
      </c>
      <c r="J149" s="8" t="s">
        <v>120</v>
      </c>
      <c r="S149" s="6">
        <v>28571.759999999998</v>
      </c>
    </row>
    <row r="150" spans="1:19" x14ac:dyDescent="0.25">
      <c r="A150" s="8" t="s">
        <v>15</v>
      </c>
      <c r="B150" s="26" t="s">
        <v>117</v>
      </c>
      <c r="C150" s="26" t="s">
        <v>111</v>
      </c>
      <c r="E150" s="8" t="s">
        <v>76</v>
      </c>
      <c r="F150" s="8">
        <v>48</v>
      </c>
      <c r="G150" s="7">
        <v>44314</v>
      </c>
      <c r="I150" s="3" t="s">
        <v>117</v>
      </c>
      <c r="J150" s="8" t="s">
        <v>120</v>
      </c>
      <c r="S150" s="6">
        <v>4914</v>
      </c>
    </row>
    <row r="151" spans="1:19" x14ac:dyDescent="0.25">
      <c r="A151" s="8" t="s">
        <v>15</v>
      </c>
      <c r="B151" s="26" t="s">
        <v>117</v>
      </c>
      <c r="C151" s="26" t="s">
        <v>111</v>
      </c>
      <c r="E151" s="8" t="s">
        <v>76</v>
      </c>
      <c r="F151" s="8">
        <v>49</v>
      </c>
      <c r="G151" s="7">
        <v>44314</v>
      </c>
      <c r="I151" s="3" t="s">
        <v>117</v>
      </c>
      <c r="J151" s="8" t="s">
        <v>124</v>
      </c>
      <c r="S151" s="34">
        <v>5746.2</v>
      </c>
    </row>
    <row r="152" spans="1:19" x14ac:dyDescent="0.25">
      <c r="S152" s="32">
        <f>SUM(S136:S151)+3388373.98</f>
        <v>3619190.07</v>
      </c>
    </row>
  </sheetData>
  <sortState ref="A1:X68">
    <sortCondition ref="E1:E68"/>
    <sortCondition ref="G1:G68"/>
  </sortState>
  <mergeCells count="4">
    <mergeCell ref="A111:S111"/>
    <mergeCell ref="A2:S2"/>
    <mergeCell ref="A43:S43"/>
    <mergeCell ref="A135:S135"/>
  </mergeCells>
  <printOptions horizontalCentered="1" gridLines="1"/>
  <pageMargins left="0.31496062992125984" right="0.31496062992125984" top="0.55118110236220474" bottom="0.55118110236220474" header="0.31496062992125984" footer="0.31496062992125984"/>
  <pageSetup paperSize="8" scale="97" fitToHeight="0" orientation="landscape" r:id="rId1"/>
  <rowBreaks count="1" manualBreakCount="1"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A-Assistenza medica</vt:lpstr>
      <vt:lpstr>'A-Assistenza medica'!Titoli_stampa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 Paternò</dc:creator>
  <cp:lastModifiedBy>Direzione</cp:lastModifiedBy>
  <cp:lastPrinted>2021-05-18T06:40:49Z</cp:lastPrinted>
  <dcterms:created xsi:type="dcterms:W3CDTF">2020-10-02T13:41:17Z</dcterms:created>
  <dcterms:modified xsi:type="dcterms:W3CDTF">2021-05-25T07:42:02Z</dcterms:modified>
</cp:coreProperties>
</file>