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IA\Desktop\WORK_POLICLINICO\2024\BILANCIO 2024_13042026\Chiarimenti 13082026\"/>
    </mc:Choice>
  </mc:AlternateContent>
  <xr:revisionPtr revIDLastSave="0" documentId="13_ncr:1_{4E37F53E-C01B-4915-8122-D97FF992146F}" xr6:coauthVersionLast="47" xr6:coauthVersionMax="47" xr10:uidLastSave="{00000000-0000-0000-0000-000000000000}"/>
  <bookViews>
    <workbookView xWindow="31650" yWindow="3225" windowWidth="21600" windowHeight="11295" firstSheet="1" activeTab="9" xr2:uid="{5A0CE453-B358-43C8-A688-B0924E8F9ADA}"/>
  </bookViews>
  <sheets>
    <sheet name="TABELLE NI_SP ATTIVO" sheetId="1" r:id="rId1"/>
    <sheet name="Tab 7" sheetId="30" r:id="rId2"/>
    <sheet name="TABELLE NI_SP PASSIVO" sheetId="2" r:id="rId3"/>
    <sheet name="TAB.66-" sheetId="26" r:id="rId4"/>
    <sheet name="TAB.67-" sheetId="27" r:id="rId5"/>
    <sheet name="Tab 68-" sheetId="28" r:id="rId6"/>
    <sheet name="69 " sheetId="29" r:id="rId7"/>
    <sheet name="TABELLE NI_CE" sheetId="7" r:id="rId8"/>
    <sheet name="Fondi" sheetId="8" r:id="rId9"/>
    <sheet name="Quota inutilizzata contributi" sheetId="24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_" localSheetId="9" hidden="1">{#N/A,#N/A,FALSE,"B1";#N/A,#N/A,FALSE,"B2";#N/A,#N/A,FALSE,"B3";#N/A,#N/A,FALSE,"A4";#N/A,#N/A,FALSE,"A3";#N/A,#N/A,FALSE,"A2";#N/A,#N/A,FALSE,"A1";#N/A,#N/A,FALSE,"Indice"}</definedName>
    <definedName name="_" hidden="1">{#N/A,#N/A,FALSE,"B1";#N/A,#N/A,FALSE,"B2";#N/A,#N/A,FALSE,"B3";#N/A,#N/A,FALSE,"A4";#N/A,#N/A,FALSE,"A3";#N/A,#N/A,FALSE,"A2";#N/A,#N/A,FALSE,"A1";#N/A,#N/A,FALSE,"Indice"}</definedName>
    <definedName name="________________Irc05" localSheetId="5">#REF!</definedName>
    <definedName name="________________Irc05" localSheetId="4">#REF!</definedName>
    <definedName name="________________Irc05">#REF!</definedName>
    <definedName name="_______________Irc05" localSheetId="5">#REF!</definedName>
    <definedName name="_______________Irc05" localSheetId="4">#REF!</definedName>
    <definedName name="_______________Irc05">#REF!</definedName>
    <definedName name="______________Irc05" localSheetId="5">#REF!</definedName>
    <definedName name="______________Irc05" localSheetId="4">#REF!</definedName>
    <definedName name="______________Irc05">#REF!</definedName>
    <definedName name="_____________Irc05" localSheetId="5">#REF!</definedName>
    <definedName name="_____________Irc05" localSheetId="4">#REF!</definedName>
    <definedName name="_____________Irc05">#REF!</definedName>
    <definedName name="____________Irc05" localSheetId="5">#REF!</definedName>
    <definedName name="____________Irc05" localSheetId="4">#REF!</definedName>
    <definedName name="____________Irc05">#REF!</definedName>
    <definedName name="___________Irc05" localSheetId="5">#REF!</definedName>
    <definedName name="___________Irc05" localSheetId="4">#REF!</definedName>
    <definedName name="___________Irc05">#REF!</definedName>
    <definedName name="__________Irc05" localSheetId="5">#REF!</definedName>
    <definedName name="__________Irc05" localSheetId="4">#REF!</definedName>
    <definedName name="__________Irc05">#REF!</definedName>
    <definedName name="_________Irc05" localSheetId="5">#REF!</definedName>
    <definedName name="_________Irc05" localSheetId="4">#REF!</definedName>
    <definedName name="_________Irc05">#REF!</definedName>
    <definedName name="________Irc05" localSheetId="5">#REF!</definedName>
    <definedName name="________Irc05" localSheetId="4">#REF!</definedName>
    <definedName name="________Irc05">#REF!</definedName>
    <definedName name="_______Irc05" localSheetId="5">#REF!</definedName>
    <definedName name="_______Irc05" localSheetId="4">#REF!</definedName>
    <definedName name="_______Irc05">#REF!</definedName>
    <definedName name="______Irc05" localSheetId="5">#REF!</definedName>
    <definedName name="______Irc05" localSheetId="4">#REF!</definedName>
    <definedName name="______Irc05">#REF!</definedName>
    <definedName name="_____Irc05" localSheetId="5">#REF!</definedName>
    <definedName name="_____Irc05" localSheetId="4">#REF!</definedName>
    <definedName name="_____Irc05">#REF!</definedName>
    <definedName name="____Irc05" localSheetId="5">#REF!</definedName>
    <definedName name="____Irc05" localSheetId="4">#REF!</definedName>
    <definedName name="____Irc05">#REF!</definedName>
    <definedName name="___Irc05" localSheetId="5">#REF!</definedName>
    <definedName name="___Irc05" localSheetId="4">#REF!</definedName>
    <definedName name="___Irc05">#REF!</definedName>
    <definedName name="___xlnm._FilterDatabase">NA()</definedName>
    <definedName name="__Irc05" localSheetId="5">#REF!</definedName>
    <definedName name="__Irc05" localSheetId="4">#REF!</definedName>
    <definedName name="__Irc05">#REF!</definedName>
    <definedName name="__xlnm._FilterDatabase">NA()</definedName>
    <definedName name="__xlnm.Print_Area" localSheetId="5">#REF!</definedName>
    <definedName name="__xlnm.Print_Area" localSheetId="4">#REF!</definedName>
    <definedName name="__xlnm.Print_Area">#REF!</definedName>
    <definedName name="__xlnm.Print_Area_6">"$#RIF!.$B$1:$D$404"</definedName>
    <definedName name="__xlnm.Print_Titles_6">"$#RIF!.$A$1:$AMF$3"</definedName>
    <definedName name="_1_Excel_BuiltIn_Print_Area_4_1_1" localSheetId="5">#REF!</definedName>
    <definedName name="_1_Excel_BuiltIn_Print_Area_4_1_1" localSheetId="4">#REF!</definedName>
    <definedName name="_1_Excel_BuiltIn_Print_Area_4_1_1">#REF!</definedName>
    <definedName name="_10_Excel_BuiltIn_Print_Area_5_1_1">'[1]Confronto con IV Trimestre 2007'!#REF!</definedName>
    <definedName name="_10FlussoC2003___Totale_quantita_2_1" localSheetId="5">#REF!</definedName>
    <definedName name="_10FlussoC2003___Totale_quantita_2_1" localSheetId="4">#REF!</definedName>
    <definedName name="_10FlussoC2003___Totale_quantita_2_1">#REF!</definedName>
    <definedName name="_11irappu04_1_1" localSheetId="5">#REF!</definedName>
    <definedName name="_11irappu04_1_1" localSheetId="4">#REF!</definedName>
    <definedName name="_11irappu04_1_1">#REF!</definedName>
    <definedName name="_12irappu04_2_1" localSheetId="5">#REF!</definedName>
    <definedName name="_12irappu04_2_1" localSheetId="4">#REF!</definedName>
    <definedName name="_12irappu04_2_1">#REF!</definedName>
    <definedName name="_13Maggio_2002_1_1" localSheetId="5">#REF!</definedName>
    <definedName name="_13Maggio_2002_1_1" localSheetId="4">#REF!</definedName>
    <definedName name="_13Maggio_2002_1_1">#REF!</definedName>
    <definedName name="_14Maggio_2002_2_1" localSheetId="5">#REF!</definedName>
    <definedName name="_14Maggio_2002_2_1" localSheetId="4">#REF!</definedName>
    <definedName name="_14Maggio_2002_2_1">#REF!</definedName>
    <definedName name="_15Excel_BuiltIn_Print_Area_4_1_1">'[1]Confronto con I Trimestre 2007'!#REF!</definedName>
    <definedName name="_15Marzo_2002_1_1" localSheetId="5">#REF!</definedName>
    <definedName name="_15Marzo_2002_1_1" localSheetId="4">#REF!</definedName>
    <definedName name="_15Marzo_2002_1_1">#REF!</definedName>
    <definedName name="_16Marzo_2002_2_1" localSheetId="5">#REF!</definedName>
    <definedName name="_16Marzo_2002_2_1" localSheetId="4">#REF!</definedName>
    <definedName name="_16Marzo_2002_2_1">#REF!</definedName>
    <definedName name="_17pop_0_1_1" localSheetId="5">#REF!</definedName>
    <definedName name="_17pop_0_1_1" localSheetId="4">#REF!</definedName>
    <definedName name="_17pop_0_1_1">#REF!</definedName>
    <definedName name="_18pop_0_2_1" localSheetId="5">#REF!</definedName>
    <definedName name="_18pop_0_2_1" localSheetId="4">#REF!</definedName>
    <definedName name="_18pop_0_2_1">#REF!</definedName>
    <definedName name="_19pop_1_4_1_1" localSheetId="5">#REF!</definedName>
    <definedName name="_19pop_1_4_1_1" localSheetId="4">#REF!</definedName>
    <definedName name="_19pop_1_4_1_1">#REF!</definedName>
    <definedName name="_1A_VAL_2_1_1">[2]VALORI!#REF!</definedName>
    <definedName name="_2_Excel_BuiltIn_Print_Area_4_1_1">'[1]Confronto con I Trimestre 2007'!#REF!</definedName>
    <definedName name="_2_Excel_BuiltIn_Print_Area_5_1_1" localSheetId="5">#REF!</definedName>
    <definedName name="_2_Excel_BuiltIn_Print_Area_5_1_1" localSheetId="4">#REF!</definedName>
    <definedName name="_2_Excel_BuiltIn_Print_Area_5_1_1">#REF!</definedName>
    <definedName name="_20Excel_BuiltIn_Print_Area_5_1_1">'[1]Confronto con IV Trimestre 2007'!#REF!</definedName>
    <definedName name="_20pop_1_4_2_1" localSheetId="5">#REF!</definedName>
    <definedName name="_20pop_1_4_2_1" localSheetId="4">#REF!</definedName>
    <definedName name="_20pop_1_4_2_1">#REF!</definedName>
    <definedName name="_21pop_15_24_1_1" localSheetId="5">#REF!</definedName>
    <definedName name="_21pop_15_24_1_1" localSheetId="4">#REF!</definedName>
    <definedName name="_21pop_15_24_1_1">#REF!</definedName>
    <definedName name="_22pop_15_24_2_1" localSheetId="5">#REF!</definedName>
    <definedName name="_22pop_15_24_2_1" localSheetId="4">#REF!</definedName>
    <definedName name="_22pop_15_24_2_1">#REF!</definedName>
    <definedName name="_23pop_15_24_F_1_1" localSheetId="5">#REF!</definedName>
    <definedName name="_23pop_15_24_F_1_1" localSheetId="4">#REF!</definedName>
    <definedName name="_23pop_15_24_F_1_1">#REF!</definedName>
    <definedName name="_24pop_15_24_F_2_1" localSheetId="5">#REF!</definedName>
    <definedName name="_24pop_15_24_F_2_1" localSheetId="4">#REF!</definedName>
    <definedName name="_24pop_15_24_F_2_1">#REF!</definedName>
    <definedName name="_25pop_15_24_M_1_1" localSheetId="5">#REF!</definedName>
    <definedName name="_25pop_15_24_M_1_1" localSheetId="4">#REF!</definedName>
    <definedName name="_25pop_15_24_M_1_1">#REF!</definedName>
    <definedName name="_26pop_15_24_M_2_1" localSheetId="5">#REF!</definedName>
    <definedName name="_26pop_15_24_M_2_1" localSheetId="4">#REF!</definedName>
    <definedName name="_26pop_15_24_M_2_1">#REF!</definedName>
    <definedName name="_27pop_25_44_1_1" localSheetId="5">#REF!</definedName>
    <definedName name="_27pop_25_44_1_1" localSheetId="4">#REF!</definedName>
    <definedName name="_27pop_25_44_1_1">#REF!</definedName>
    <definedName name="_28pop_25_44_2_1" localSheetId="5">#REF!</definedName>
    <definedName name="_28pop_25_44_2_1" localSheetId="4">#REF!</definedName>
    <definedName name="_28pop_25_44_2_1">#REF!</definedName>
    <definedName name="_29pop_25_44_F_1_1" localSheetId="5">#REF!</definedName>
    <definedName name="_29pop_25_44_F_1_1" localSheetId="4">#REF!</definedName>
    <definedName name="_29pop_25_44_F_1_1">#REF!</definedName>
    <definedName name="_2Aprile_2002_1_1" localSheetId="5">#REF!</definedName>
    <definedName name="_2Aprile_2002_1_1" localSheetId="4">#REF!</definedName>
    <definedName name="_2Aprile_2002_1_1">#REF!</definedName>
    <definedName name="_30pop_25_44_F_2_1" localSheetId="5">#REF!</definedName>
    <definedName name="_30pop_25_44_F_2_1" localSheetId="4">#REF!</definedName>
    <definedName name="_30pop_25_44_F_2_1">#REF!</definedName>
    <definedName name="_31pop_25_44_M_1_1" localSheetId="5">#REF!</definedName>
    <definedName name="_31pop_25_44_M_1_1" localSheetId="4">#REF!</definedName>
    <definedName name="_31pop_25_44_M_1_1">#REF!</definedName>
    <definedName name="_32pop_25_44_M_2_1" localSheetId="5">#REF!</definedName>
    <definedName name="_32pop_25_44_M_2_1" localSheetId="4">#REF!</definedName>
    <definedName name="_32pop_25_44_M_2_1">#REF!</definedName>
    <definedName name="_33pop_45_64_1_1" localSheetId="5">#REF!</definedName>
    <definedName name="_33pop_45_64_1_1" localSheetId="4">#REF!</definedName>
    <definedName name="_33pop_45_64_1_1">#REF!</definedName>
    <definedName name="_34pop_45_64_2_1" localSheetId="5">#REF!</definedName>
    <definedName name="_34pop_45_64_2_1" localSheetId="4">#REF!</definedName>
    <definedName name="_34pop_45_64_2_1">#REF!</definedName>
    <definedName name="_35pop_5_14_1_1" localSheetId="5">#REF!</definedName>
    <definedName name="_35pop_5_14_1_1" localSheetId="4">#REF!</definedName>
    <definedName name="_35pop_5_14_1_1">#REF!</definedName>
    <definedName name="_36pop_5_14_2_1" localSheetId="5">#REF!</definedName>
    <definedName name="_36pop_5_14_2_1" localSheetId="4">#REF!</definedName>
    <definedName name="_36pop_5_14_2_1">#REF!</definedName>
    <definedName name="_37pop_65_74_1_1" localSheetId="5">#REF!</definedName>
    <definedName name="_37pop_65_74_1_1" localSheetId="4">#REF!</definedName>
    <definedName name="_37pop_65_74_1_1">#REF!</definedName>
    <definedName name="_38pop_65_74_2_1" localSheetId="5">#REF!</definedName>
    <definedName name="_38pop_65_74_2_1" localSheetId="4">#REF!</definedName>
    <definedName name="_38pop_65_74_2_1">#REF!</definedName>
    <definedName name="_39pop_over_75_1_1" localSheetId="5">#REF!</definedName>
    <definedName name="_39pop_over_75_1_1" localSheetId="4">#REF!</definedName>
    <definedName name="_39pop_over_75_1_1">#REF!</definedName>
    <definedName name="_3Aprile_2002_2_1" localSheetId="5">#REF!</definedName>
    <definedName name="_3Aprile_2002_2_1" localSheetId="4">#REF!</definedName>
    <definedName name="_3Aprile_2002_2_1">#REF!</definedName>
    <definedName name="_3Excel_BuiltIn_Print_Area_4_1_1" localSheetId="5">#REF!</definedName>
    <definedName name="_3Excel_BuiltIn_Print_Area_4_1_1" localSheetId="4">#REF!</definedName>
    <definedName name="_3Excel_BuiltIn_Print_Area_4_1_1">#REF!</definedName>
    <definedName name="_4_Excel_BuiltIn_Print_Area_5_1_1">'[1]Confronto con IV Trimestre 2007'!#REF!</definedName>
    <definedName name="_40pop_over_75_2_1" localSheetId="5">#REF!</definedName>
    <definedName name="_40pop_over_75_2_1" localSheetId="4">#REF!</definedName>
    <definedName name="_40pop_over_75_2_1">#REF!</definedName>
    <definedName name="_41Query_1_1" localSheetId="5">#REF!</definedName>
    <definedName name="_41Query_1_1" localSheetId="4">#REF!</definedName>
    <definedName name="_41Query_1_1">#REF!</definedName>
    <definedName name="_42Query_2_1" localSheetId="5">#REF!</definedName>
    <definedName name="_42Query_2_1" localSheetId="4">#REF!</definedName>
    <definedName name="_42Query_2_1">#REF!</definedName>
    <definedName name="_43Struttura_Lea_1_1" localSheetId="5">#REF!</definedName>
    <definedName name="_43Struttura_Lea_1_1" localSheetId="4">#REF!</definedName>
    <definedName name="_43Struttura_Lea_1_1">#REF!</definedName>
    <definedName name="_44Struttura_Lea_2_1" localSheetId="5">#REF!</definedName>
    <definedName name="_44Struttura_Lea_2_1" localSheetId="4">#REF!</definedName>
    <definedName name="_44Struttura_Lea_2_1">#REF!</definedName>
    <definedName name="_45Tab_Comuni_1_1" localSheetId="5">#REF!</definedName>
    <definedName name="_45Tab_Comuni_1_1" localSheetId="4">#REF!</definedName>
    <definedName name="_45Tab_Comuni_1_1">#REF!</definedName>
    <definedName name="_46Tab_Comuni_2_1" localSheetId="5">#REF!</definedName>
    <definedName name="_46Tab_Comuni_2_1" localSheetId="4">#REF!</definedName>
    <definedName name="_46Tab_Comuni_2_1">#REF!</definedName>
    <definedName name="_47terr2005_1_1" localSheetId="5">#REF!</definedName>
    <definedName name="_47terr2005_1_1" localSheetId="4">#REF!</definedName>
    <definedName name="_47terr2005_1_1">#REF!</definedName>
    <definedName name="_48terr2005_2_1" localSheetId="5">#REF!</definedName>
    <definedName name="_48terr2005_2_1" localSheetId="4">#REF!</definedName>
    <definedName name="_48terr2005_2_1">#REF!</definedName>
    <definedName name="_49tipo2_1_1" localSheetId="5">#REF!</definedName>
    <definedName name="_49tipo2_1_1" localSheetId="4">#REF!</definedName>
    <definedName name="_49tipo2_1_1">#REF!</definedName>
    <definedName name="_4B_VAL_2_1_1">[2]VALORI!#REF!</definedName>
    <definedName name="_4Excel_BuiltIn_Print_Area_5_1_1" localSheetId="5">#REF!</definedName>
    <definedName name="_4Excel_BuiltIn_Print_Area_5_1_1" localSheetId="4">#REF!</definedName>
    <definedName name="_4Excel_BuiltIn_Print_Area_5_1_1">#REF!</definedName>
    <definedName name="_5_Excel_BuiltIn_Print_Area_4_1_1">'[1]Confronto con I Trimestre 2007'!#REF!</definedName>
    <definedName name="_50tipo2_2_1" localSheetId="5">#REF!</definedName>
    <definedName name="_50tipo2_2_1" localSheetId="4">#REF!</definedName>
    <definedName name="_50tipo2_2_1">#REF!</definedName>
    <definedName name="_5CE___Riepilogo_in_riga_1_1" localSheetId="5">#REF!</definedName>
    <definedName name="_5CE___Riepilogo_in_riga_1_1" localSheetId="4">#REF!</definedName>
    <definedName name="_5CE___Riepilogo_in_riga_1_1">#REF!</definedName>
    <definedName name="_6CE___Riepilogo_in_riga_2_1" localSheetId="5">#REF!</definedName>
    <definedName name="_6CE___Riepilogo_in_riga_2_1" localSheetId="4">#REF!</definedName>
    <definedName name="_6CE___Riepilogo_in_riga_2_1">#REF!</definedName>
    <definedName name="_6Excel_BuiltIn_Print_Area_4_1_1">'[1]Confronto con I Trimestre 2007'!#REF!</definedName>
    <definedName name="_7Febbraio_2002_1_1" localSheetId="5">#REF!</definedName>
    <definedName name="_7Febbraio_2002_1_1" localSheetId="4">#REF!</definedName>
    <definedName name="_7Febbraio_2002_1_1">#REF!</definedName>
    <definedName name="_8Excel_BuiltIn_Print_Area_5_1_1">'[1]Confronto con IV Trimestre 2007'!#REF!</definedName>
    <definedName name="_8Febbraio_2002_2_1" localSheetId="5">#REF!</definedName>
    <definedName name="_8Febbraio_2002_2_1" localSheetId="4">#REF!</definedName>
    <definedName name="_8Febbraio_2002_2_1">#REF!</definedName>
    <definedName name="_9FlussoC2003___Totale_quantita_1_1" localSheetId="5">#REF!</definedName>
    <definedName name="_9FlussoC2003___Totale_quantita_1_1" localSheetId="4">#REF!</definedName>
    <definedName name="_9FlussoC2003___Totale_quantita_1_1">#REF!</definedName>
    <definedName name="_D74493" localSheetId="5">#REF!</definedName>
    <definedName name="_D74493" localSheetId="4">#REF!</definedName>
    <definedName name="_D74493">#REF!</definedName>
    <definedName name="_DCF2" localSheetId="5">#REF!</definedName>
    <definedName name="_DCF2" localSheetId="4">#REF!</definedName>
    <definedName name="_DCF2">#REF!</definedName>
    <definedName name="_xlnm._FilterDatabase" localSheetId="7" hidden="1">'TABELLE NI_CE'!$A$1:$K$585</definedName>
    <definedName name="_xlnm._FilterDatabase" localSheetId="0" hidden="1">'TABELLE NI_SP ATTIVO'!$B$1:$T$774</definedName>
    <definedName name="_xlnm._FilterDatabase" localSheetId="2" hidden="1">'TABELLE NI_SP PASSIVO'!$B$1:$Q$452</definedName>
    <definedName name="_xlnm._FilterDatabase">'[3]Bil. ver.'!#REF!</definedName>
    <definedName name="_Irc05" localSheetId="5">#REF!</definedName>
    <definedName name="_Irc05" localSheetId="4">#REF!</definedName>
    <definedName name="_Irc05">#REF!</definedName>
    <definedName name="a">'[4]TABELLE CALCOLO'!$CW$5:$CW$25</definedName>
    <definedName name="A___Dati_Anagrafici_Query" localSheetId="5">#REF!</definedName>
    <definedName name="A___Dati_Anagrafici_Query" localSheetId="4">#REF!</definedName>
    <definedName name="A___Dati_Anagrafici_Query">#REF!</definedName>
    <definedName name="a_8">'[5]TABELLE CALCOLO'!$CW$5:$CW$25</definedName>
    <definedName name="A_FK_31c">[6]VALORI!$C$45</definedName>
    <definedName name="A_infantile">'[4]TABELLE CALCOLO'!$CW$5:$CW$25</definedName>
    <definedName name="A_infantile_8">'[5]TABELLE CALCOLO'!$CW$5:$CW$25</definedName>
    <definedName name="A_infantile_pesi">'[4]TABELLE CALCOLO'!$CU$5:$CU$25</definedName>
    <definedName name="A_infantile_pesi_8">'[5]TABELLE CALCOLO'!$CU$5:$CU$25</definedName>
    <definedName name="A_KF_1">[4]VALORI!$C$13</definedName>
    <definedName name="A_KF_1_8">[5]VALORI!$C$13</definedName>
    <definedName name="A_KF_10">[4]VALORI!$C$14</definedName>
    <definedName name="A_KF_10_8">[5]VALORI!$C$14</definedName>
    <definedName name="A_KF_11">[4]VALORI!$C$15</definedName>
    <definedName name="A_KF_11_8">[5]VALORI!$C$15</definedName>
    <definedName name="A_KF_12">[4]VALORI!$C$16</definedName>
    <definedName name="A_KF_12_8">[5]VALORI!$C$16</definedName>
    <definedName name="A_KF_2">[4]VALORI!$C$20</definedName>
    <definedName name="A_KF_2_8">[5]VALORI!$C$20</definedName>
    <definedName name="A_KF_21">[4]VALORI!$C$21</definedName>
    <definedName name="A_KF_21_8">[5]VALORI!$C$21</definedName>
    <definedName name="A_KF_22">[4]VALORI!$C$25</definedName>
    <definedName name="A_KF_22_8">[5]VALORI!$C$25</definedName>
    <definedName name="A_KF_220">[4]VALORI!$C$26</definedName>
    <definedName name="A_KF_220_8">[5]VALORI!$C$26</definedName>
    <definedName name="A_KF_221">[4]VALORI!$C$30</definedName>
    <definedName name="A_KF_221_8">[5]VALORI!$C$30</definedName>
    <definedName name="A_KF_2211">[4]VALORI!$C$29</definedName>
    <definedName name="A_KF_2211_8">[5]VALORI!$C$29</definedName>
    <definedName name="A_KF_222">[4]VALORI!$C$32</definedName>
    <definedName name="A_KF_222_8">[5]VALORI!$C$32</definedName>
    <definedName name="A_KF_223">[4]VALORI!$C$31</definedName>
    <definedName name="A_KF_223_8">[5]VALORI!$C$31</definedName>
    <definedName name="A_KF_224">[4]VALORI!$C$33</definedName>
    <definedName name="A_KF_224_8">[5]VALORI!$C$33</definedName>
    <definedName name="A_KF_23">[4]VALORI!$C$22</definedName>
    <definedName name="A_KF_23_8">[5]VALORI!$C$22</definedName>
    <definedName name="A_KF_23C">[4]VALORI!$C$24</definedName>
    <definedName name="A_KF_23C_8">[5]VALORI!$C$24</definedName>
    <definedName name="A_KF_24">[4]VALORI!$C$35</definedName>
    <definedName name="A_KF_24_8">[5]VALORI!$C$35</definedName>
    <definedName name="A_KF_2411">[4]VALORI!$C$34</definedName>
    <definedName name="A_KF_2411_8">[5]VALORI!$C$34</definedName>
    <definedName name="A_KF_25">[4]VALORI!$C$36</definedName>
    <definedName name="A_KF_25_8">[5]VALORI!$C$36</definedName>
    <definedName name="A_KF_26">[4]VALORI!$C$37</definedName>
    <definedName name="A_KF_26_8">[5]VALORI!$C$37</definedName>
    <definedName name="A_KF_26C">[4]VALORI!$C$39</definedName>
    <definedName name="A_KF_26C_8">[5]VALORI!$C$39</definedName>
    <definedName name="A_KF_31">[4]VALORI!$C$43</definedName>
    <definedName name="A_KF_31_8">[5]VALORI!$C$43</definedName>
    <definedName name="A_KF_31C">[4]VALORI!$C$45</definedName>
    <definedName name="A_KF_31C_8">[5]VALORI!$C$45</definedName>
    <definedName name="A_KF_32">[4]VALORI!$C$47</definedName>
    <definedName name="A_KF_32_8">[5]VALORI!$C$47</definedName>
    <definedName name="A_KF_320">[4]VALORI!$C$48</definedName>
    <definedName name="A_KF_320_8">[5]VALORI!$C$48</definedName>
    <definedName name="A_KF_321">[4]VALORI!$C$49</definedName>
    <definedName name="A_KF_321_8">[5]VALORI!$C$49</definedName>
    <definedName name="A_KF_3211">[4]VALORI!$C$52</definedName>
    <definedName name="A_KF_3211_8">[5]VALORI!$C$52</definedName>
    <definedName name="A_KF_3212">[4]VALORI!$C$55</definedName>
    <definedName name="A_KF_3212_8">[5]VALORI!$C$55</definedName>
    <definedName name="A_KF_3213">[4]VALORI!$C$58</definedName>
    <definedName name="A_KF_3213_8">[5]VALORI!$C$58</definedName>
    <definedName name="A_KF_32C1">[4]VALORI!$C$51</definedName>
    <definedName name="A_KF_32C1_8">[5]VALORI!$C$51</definedName>
    <definedName name="A_KF_32C2">[4]VALORI!$C$54</definedName>
    <definedName name="A_KF_32C2_8">[5]VALORI!$C$54</definedName>
    <definedName name="A_KF_32C3">[4]VALORI!$C$57</definedName>
    <definedName name="A_KF_32C3_8">[5]VALORI!$C$57</definedName>
    <definedName name="A_KF_F_pop_25_44_F">[4]VALORI!$C$81</definedName>
    <definedName name="A_KF_F_pop_25_44_F_8">[5]VALORI!$C$81</definedName>
    <definedName name="a_ks_224">[6]VALORI!$C$33</definedName>
    <definedName name="A_Perc_farma">'[4]TABELLE CALCOLO'!$FA$5:$FA$25</definedName>
    <definedName name="A_Perc_farma_8">'[5]TABELLE CALCOLO'!$FA$5:$FA$25</definedName>
    <definedName name="A_perinatale">'[4]TABELLE CALCOLO'!$CV$5:$CV$25</definedName>
    <definedName name="A_perinatale_8">'[5]TABELLE CALCOLO'!$CV$5:$CV$25</definedName>
    <definedName name="A_perinatale_pesi">'[4]TABELLE CALCOLO'!$CT$5:$CT$25</definedName>
    <definedName name="A_perinatale_pesi_8">'[5]TABELLE CALCOLO'!$CT$5:$CT$25</definedName>
    <definedName name="A_pop_0_14">'[4]TABELLE CALCOLO'!$F$5:$F$25</definedName>
    <definedName name="A_pop_0_14_8">'[5]TABELLE CALCOLO'!$F$5:$F$25</definedName>
    <definedName name="A_pop_superf">'[4]TABELLE CALCOLO'!$Q$5:$Q$25</definedName>
    <definedName name="A_pop_superf_8">'[5]TABELLE CALCOLO'!$Q$5:$Q$25</definedName>
    <definedName name="A_pop_TOT">'[4]TABELLE CALCOLO'!$K$5:$K$25</definedName>
    <definedName name="A_pop_TOT_8">'[5]TABELLE CALCOLO'!$K$5:$K$25</definedName>
    <definedName name="A_popDip">'[4]TABELLE CALCOLO'!$CF$5:$CF$25</definedName>
    <definedName name="A_popDip_8">'[5]TABELLE CALCOLO'!$CF$5:$CF$25</definedName>
    <definedName name="A_popDist">'[4]TABELLE CALCOLO'!$BB$5:$BB$25</definedName>
    <definedName name="A_popDist_8">'[5]TABELLE CALCOLO'!$BB$5:$BB$25</definedName>
    <definedName name="A_popfarma">'[4]TABELLE CALCOLO'!$M$5:$M$25</definedName>
    <definedName name="A_popfarma_8">'[5]TABELLE CALCOLO'!$M$5:$M$25</definedName>
    <definedName name="A_poposped">'[4]TABELLE CALCOLO'!$B$5:$B$25</definedName>
    <definedName name="A_poposped_8">'[5]TABELLE CALCOLO'!$B$5:$B$25</definedName>
    <definedName name="A_poposped_abb">'[4]TABELLE CALCOLO'!$D$5:$D$25</definedName>
    <definedName name="A_poposped_abb_8">'[5]TABELLE CALCOLO'!$D$5:$D$25</definedName>
    <definedName name="A_poposped_over65">'[4]TABELLE CALCOLO'!$C$5:$C$25</definedName>
    <definedName name="A_poposped_over65_8">'[5]TABELLE CALCOLO'!$C$5:$C$25</definedName>
    <definedName name="A_popriab">'[4]TABELLE CALCOLO'!$BV$5:$BV$25</definedName>
    <definedName name="A_popriab_8">'[5]TABELLE CALCOLO'!$BV$5:$BV$25</definedName>
    <definedName name="A_popSalM">'[4]TABELLE CALCOLO'!$BL$5:$BL$25</definedName>
    <definedName name="A_popSalM_8">'[5]TABELLE CALCOLO'!$BL$5:$BL$25</definedName>
    <definedName name="A_popspec">'[4]TABELLE CALCOLO'!$O$5:$O$25</definedName>
    <definedName name="A_popspec_8">'[5]TABELLE CALCOLO'!$O$5:$O$25</definedName>
    <definedName name="A_VAL_2">[7]VALORI!#REF!</definedName>
    <definedName name="A_VAL_2_1">[7]VALORI!#REF!</definedName>
    <definedName name="A_VAL_2_1_1">#N/A</definedName>
    <definedName name="A_VAL_2_1_2">NA()</definedName>
    <definedName name="A_VAL_2_1_3">#N/A</definedName>
    <definedName name="A_VAL_2_1_4">[2]VALORI!#REF!</definedName>
    <definedName name="A_VAL_2_2">[7]VALORI!#REF!</definedName>
    <definedName name="A_VAL_2_2_1">NA()</definedName>
    <definedName name="A_VAL_2_2_2">NA()</definedName>
    <definedName name="A_VAL_2_2_3">#N/A</definedName>
    <definedName name="A_VAL_2_2_4">[2]VALORI!#REF!</definedName>
    <definedName name="A_VAL_2_3">NA()</definedName>
    <definedName name="A_VAL_2_4">[2]VALORI!#REF!</definedName>
    <definedName name="A_VAL_2_5">[2]VALORI!#REF!</definedName>
    <definedName name="A_VAL_2_6">[2]VALORI!#REF!</definedName>
    <definedName name="A_VAL_2_8">[8]VALORI!#REF!</definedName>
    <definedName name="A_VAL_3">[4]VALORI!$C$8</definedName>
    <definedName name="A_VAL_3_8">[5]VALORI!$C$8</definedName>
    <definedName name="A_VAL_4">[4]VALORI!$C$9</definedName>
    <definedName name="A_VAL_4_8">[5]VALORI!$C$9</definedName>
    <definedName name="A_VAL_5">[4]VALORI!$C$10</definedName>
    <definedName name="A_VAL_5_8">[5]VALORI!$C$10</definedName>
    <definedName name="a3req">[4]VALORI!$C$29</definedName>
    <definedName name="aa" localSheetId="6">{#N/A,#N/A,FALSE,"B1";#N/A,#N/A,FALSE,"B2";#N/A,#N/A,FALSE,"B3";#N/A,#N/A,FALSE,"A4";#N/A,#N/A,FALSE,"A3";#N/A,#N/A,FALSE,"A2";#N/A,#N/A,FALSE,"A1";#N/A,#N/A,FALSE,"Indice"}</definedName>
    <definedName name="aa" localSheetId="9" hidden="1">{#N/A,#N/A,FALSE,"B1";#N/A,#N/A,FALSE,"B2";#N/A,#N/A,FALSE,"B3";#N/A,#N/A,FALSE,"A4";#N/A,#N/A,FALSE,"A3";#N/A,#N/A,FALSE,"A2";#N/A,#N/A,FALSE,"A1";#N/A,#N/A,FALSE,"Indice"}</definedName>
    <definedName name="aa" localSheetId="5">{#N/A,#N/A,FALSE,"B1";#N/A,#N/A,FALSE,"B2";#N/A,#N/A,FALSE,"B3";#N/A,#N/A,FALSE,"A4";#N/A,#N/A,FALSE,"A3";#N/A,#N/A,FALSE,"A2";#N/A,#N/A,FALSE,"A1";#N/A,#N/A,FALSE,"Indice"}</definedName>
    <definedName name="aa" localSheetId="3">{#N/A,#N/A,FALSE,"B1";#N/A,#N/A,FALSE,"B2";#N/A,#N/A,FALSE,"B3";#N/A,#N/A,FALSE,"A4";#N/A,#N/A,FALSE,"A3";#N/A,#N/A,FALSE,"A2";#N/A,#N/A,FALSE,"A1";#N/A,#N/A,FALSE,"Indice"}</definedName>
    <definedName name="aa" localSheetId="4">{#N/A,#N/A,FALSE,"B1";#N/A,#N/A,FALSE,"B2";#N/A,#N/A,FALSE,"B3";#N/A,#N/A,FALSE,"A4";#N/A,#N/A,FALSE,"A3";#N/A,#N/A,FALSE,"A2";#N/A,#N/A,FALSE,"A1";#N/A,#N/A,FALSE,"Indice"}</definedName>
    <definedName name="aa" hidden="1">{#N/A,#N/A,FALSE,"B1";#N/A,#N/A,FALSE,"B2";#N/A,#N/A,FALSE,"B3";#N/A,#N/A,FALSE,"A4";#N/A,#N/A,FALSE,"A3";#N/A,#N/A,FALSE,"A2";#N/A,#N/A,FALSE,"A1";#N/A,#N/A,FALSE,"Indice"}</definedName>
    <definedName name="aaa" localSheetId="6">{#N/A,#N/A,FALSE,"B3";#N/A,#N/A,FALSE,"B2";#N/A,#N/A,FALSE,"B1"}</definedName>
    <definedName name="aaa" localSheetId="9" hidden="1">{#N/A,#N/A,FALSE,"B3";#N/A,#N/A,FALSE,"B2";#N/A,#N/A,FALSE,"B1"}</definedName>
    <definedName name="aaa" localSheetId="5">{#N/A,#N/A,FALSE,"B3";#N/A,#N/A,FALSE,"B2";#N/A,#N/A,FALSE,"B1"}</definedName>
    <definedName name="aaa" localSheetId="3">{#N/A,#N/A,FALSE,"B3";#N/A,#N/A,FALSE,"B2";#N/A,#N/A,FALSE,"B1"}</definedName>
    <definedName name="aaa" localSheetId="4">{#N/A,#N/A,FALSE,"B3";#N/A,#N/A,FALSE,"B2";#N/A,#N/A,FALSE,"B1"}</definedName>
    <definedName name="aaa" hidden="1">{#N/A,#N/A,FALSE,"B3";#N/A,#N/A,FALSE,"B2";#N/A,#N/A,FALSE,"B1"}</definedName>
    <definedName name="aaaa">'[1]Confronto con I Trimestre 2007'!#REF!</definedName>
    <definedName name="aaaaa">[9]VALORI!#REF!</definedName>
    <definedName name="aaaaaa" localSheetId="9" hidden="1">[10]Bloomberg!#REF!</definedName>
    <definedName name="aaaaaa" hidden="1">[10]Bloomberg!#REF!</definedName>
    <definedName name="aaaaaaaa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">'[1]Confronto con I Trimestre 2007'!#REF!</definedName>
    <definedName name="aaaaaaaaaaa" localSheetId="5">#REF!</definedName>
    <definedName name="aaaaaaaaaaa" localSheetId="4">#REF!</definedName>
    <definedName name="aaaaaaaaaaa">#REF!</definedName>
    <definedName name="aaaaaaaaaaaaaa">[11]!aaaaaaaaaaaaaa</definedName>
    <definedName name="aaaaaaaaaaaaaaa">[12]VALORI!#REF!</definedName>
    <definedName name="Aalsl" localSheetId="5">#REF!</definedName>
    <definedName name="Aalsl" localSheetId="4">#REF!</definedName>
    <definedName name="Aalsl">#REF!</definedName>
    <definedName name="Aalslslsas" localSheetId="5">#REF!</definedName>
    <definedName name="Aalslslsas" localSheetId="4">#REF!</definedName>
    <definedName name="Aalslslsas">#REF!</definedName>
    <definedName name="Accessi_per_SINGOLO_MESE">[13]Accessi_per_SINGOLO_MESE!$A$1:$D$40</definedName>
    <definedName name="Acqmagg" localSheetId="5">#REF!</definedName>
    <definedName name="Acqmagg" localSheetId="4">#REF!</definedName>
    <definedName name="Acqmagg">#REF!</definedName>
    <definedName name="Acqmin" localSheetId="5">#REF!</definedName>
    <definedName name="Acqmin" localSheetId="4">#REF!</definedName>
    <definedName name="Acqmin">#REF!</definedName>
    <definedName name="AdIrcss00">'[14]Quadro tendenziale 28-6-2005'!#REF!</definedName>
    <definedName name="AdIrcss01">'[14]Quadro tendenziale 28-6-2005'!#REF!</definedName>
    <definedName name="AdIrcss02">'[14]Quadro tendenziale 28-6-2005'!#REF!</definedName>
    <definedName name="AdIrcss03">'[14]Quadro tendenziale 28-6-2005'!#REF!</definedName>
    <definedName name="AdIrcss04">'[14]Quadro tendenziale 28-6-2005'!#REF!</definedName>
    <definedName name="AdIrcss05">'[14]Quadro tendenziale 28-6-2005'!#REF!</definedName>
    <definedName name="AdIrcss06">'[14]Quadro tendenziale 28-6-2005'!#REF!</definedName>
    <definedName name="AdIrcss07">'[14]Quadro tendenziale 28-6-2005'!#REF!</definedName>
    <definedName name="AGGREGATI">[15]appoggio!$H$3:$H$84</definedName>
    <definedName name="Aggregato_new">[15]appoggio!$B$3:$B$66</definedName>
    <definedName name="AggregatoCE">[15]appoggio!$A$2:$A$61</definedName>
    <definedName name="All" localSheetId="5">#REF!</definedName>
    <definedName name="All" localSheetId="4">#REF!</definedName>
    <definedName name="All">#REF!</definedName>
    <definedName name="Allegato" localSheetId="5">#REF!</definedName>
    <definedName name="Allegato" localSheetId="4">#REF!</definedName>
    <definedName name="Allegato">#REF!</definedName>
    <definedName name="ALLEGATO_DESCR" localSheetId="5">#REF!</definedName>
    <definedName name="ALLEGATO_DESCR" localSheetId="4">#REF!</definedName>
    <definedName name="ALLEGATO_DESCR">#REF!</definedName>
    <definedName name="ALLEGATO_NUM" localSheetId="5">#REF!</definedName>
    <definedName name="ALLEGATO_NUM" localSheetId="4">#REF!</definedName>
    <definedName name="ALLEGATO_NUM">#REF!</definedName>
    <definedName name="allegato_nume" localSheetId="5">#REF!</definedName>
    <definedName name="allegato_nume" localSheetId="4">#REF!</definedName>
    <definedName name="allegato_nume">#REF!</definedName>
    <definedName name="Allegato_tipo" localSheetId="5">#REF!</definedName>
    <definedName name="Allegato_tipo" localSheetId="4">#REF!</definedName>
    <definedName name="Allegato_tipo">#REF!</definedName>
    <definedName name="Altre_Informaz" localSheetId="5">#REF!</definedName>
    <definedName name="Altre_Informaz" localSheetId="4">#REF!</definedName>
    <definedName name="Altre_Informaz">#REF!</definedName>
    <definedName name="Altri_fondi" localSheetId="5">#REF!</definedName>
    <definedName name="Altri_fondi" localSheetId="4">#REF!</definedName>
    <definedName name="Altri_fondi">#REF!</definedName>
    <definedName name="amama" localSheetId="9" hidden="1">{#N/A,#N/A,FALSE,"B3";#N/A,#N/A,FALSE,"B2";#N/A,#N/A,FALSE,"B1"}</definedName>
    <definedName name="amama" hidden="1">{#N/A,#N/A,FALSE,"B3";#N/A,#N/A,FALSE,"B2";#N/A,#N/A,FALSE,"B1"}</definedName>
    <definedName name="Amort">[16]FixAss!$C$25:$AR$25</definedName>
    <definedName name="ana_drg" localSheetId="5">#REF!</definedName>
    <definedName name="ana_drg" localSheetId="4">#REF!</definedName>
    <definedName name="ana_drg">#REF!</definedName>
    <definedName name="ANAL_ECON">[17]AN_ECON!$F$3:$N$38</definedName>
    <definedName name="ANAL_PATR">[18]AN_PATR!$A$3:$N$59</definedName>
    <definedName name="Analisi_Racc." localSheetId="5">#REF!</definedName>
    <definedName name="Analisi_Racc." localSheetId="4">#REF!</definedName>
    <definedName name="Analisi_Racc.">#REF!</definedName>
    <definedName name="Andamenti" localSheetId="5">#REF!</definedName>
    <definedName name="Andamenti" localSheetId="4">#REF!</definedName>
    <definedName name="Andamenti">#REF!</definedName>
    <definedName name="Aprile_2002" localSheetId="5">#REF!</definedName>
    <definedName name="Aprile_2002" localSheetId="4">#REF!</definedName>
    <definedName name="Aprile_2002">#REF!</definedName>
    <definedName name="Aprile_2002_1" localSheetId="5">#REF!</definedName>
    <definedName name="Aprile_2002_1" localSheetId="4">#REF!</definedName>
    <definedName name="Aprile_2002_1">#REF!</definedName>
    <definedName name="Aprile_2002_1_1" localSheetId="5">#REF!</definedName>
    <definedName name="Aprile_2002_1_1" localSheetId="4">#REF!</definedName>
    <definedName name="Aprile_2002_1_1">#REF!</definedName>
    <definedName name="Aprile_2002_1_2">"#REF!"</definedName>
    <definedName name="Aprile_2002_1_3">#N/A</definedName>
    <definedName name="Aprile_2002_1_4" localSheetId="5">#REF!</definedName>
    <definedName name="Aprile_2002_1_4" localSheetId="4">#REF!</definedName>
    <definedName name="Aprile_2002_1_4">#REF!</definedName>
    <definedName name="Aprile_2002_2" localSheetId="5">#REF!</definedName>
    <definedName name="Aprile_2002_2" localSheetId="4">#REF!</definedName>
    <definedName name="Aprile_2002_2">#REF!</definedName>
    <definedName name="Aprile_2002_2_1" localSheetId="5">#REF!</definedName>
    <definedName name="Aprile_2002_2_1" localSheetId="4">#REF!</definedName>
    <definedName name="Aprile_2002_2_1">#REF!</definedName>
    <definedName name="Aprile_2002_2_2">"#REF!"</definedName>
    <definedName name="Aprile_2002_2_3">#N/A</definedName>
    <definedName name="Aprile_2002_2_4" localSheetId="5">#REF!</definedName>
    <definedName name="Aprile_2002_2_4" localSheetId="4">#REF!</definedName>
    <definedName name="Aprile_2002_2_4">#REF!</definedName>
    <definedName name="Aprile_2002_3" localSheetId="5">#REF!</definedName>
    <definedName name="Aprile_2002_3" localSheetId="4">#REF!</definedName>
    <definedName name="Aprile_2002_3">#REF!</definedName>
    <definedName name="Aprile_2002_4" localSheetId="5">#REF!</definedName>
    <definedName name="Aprile_2002_4" localSheetId="4">#REF!</definedName>
    <definedName name="Aprile_2002_4">#REF!</definedName>
    <definedName name="Aprile_2002_5" localSheetId="5">#REF!</definedName>
    <definedName name="Aprile_2002_5" localSheetId="4">#REF!</definedName>
    <definedName name="Aprile_2002_5">#REF!</definedName>
    <definedName name="Aprile_2002_6" localSheetId="5">#REF!</definedName>
    <definedName name="Aprile_2002_6" localSheetId="4">#REF!</definedName>
    <definedName name="Aprile_2002_6">#REF!</definedName>
    <definedName name="Aprile_2002_8" localSheetId="5">#REF!</definedName>
    <definedName name="Aprile_2002_8" localSheetId="4">#REF!</definedName>
    <definedName name="Aprile_2002_8">#REF!</definedName>
    <definedName name="ARAER">[4]VALORI!$C$26</definedName>
    <definedName name="Area_DB" localSheetId="5">#REF!</definedName>
    <definedName name="Area_DB" localSheetId="4">#REF!</definedName>
    <definedName name="Area_DB">#REF!</definedName>
    <definedName name="_xlnm.Print_Area" localSheetId="7">'TABELLE NI_CE'!$A$1:$O$586</definedName>
    <definedName name="_xlnm.Print_Area" localSheetId="0">'TABELLE NI_SP ATTIVO'!$B$1:$S$775</definedName>
    <definedName name="_xlnm.Print_Area" localSheetId="2">'TABELLE NI_SP PASSIVO'!$B$1:$P$453</definedName>
    <definedName name="AreaLead">'[19]0_SISTEM'!$B:$B</definedName>
    <definedName name="areastampa" localSheetId="5">#REF!</definedName>
    <definedName name="areastampa" localSheetId="4">#REF!</definedName>
    <definedName name="areastampa">#REF!</definedName>
    <definedName name="ASS" localSheetId="5">#REF!</definedName>
    <definedName name="ASS" localSheetId="4">#REF!</definedName>
    <definedName name="ASS">#REF!</definedName>
    <definedName name="ASSUNZIONI_CE" localSheetId="5">#REF!</definedName>
    <definedName name="ASSUNZIONI_CE" localSheetId="4">#REF!</definedName>
    <definedName name="ASSUNZIONI_CE">#REF!</definedName>
    <definedName name="ASSUNZIONISP" localSheetId="5">#REF!</definedName>
    <definedName name="ASSUNZIONISP" localSheetId="4">#REF!</definedName>
    <definedName name="ASSUNZIONISP">#REF!</definedName>
    <definedName name="ATTIVO" localSheetId="5">#REF!</definedName>
    <definedName name="ATTIVO" localSheetId="4">#REF!</definedName>
    <definedName name="ATTIVO">#REF!</definedName>
    <definedName name="ATTIVO_CIRCOLANTE" localSheetId="5">#REF!</definedName>
    <definedName name="ATTIVO_CIRCOLANTE" localSheetId="4">#REF!</definedName>
    <definedName name="ATTIVO_CIRCOLANTE">#REF!</definedName>
    <definedName name="Attualizz" localSheetId="5">#REF!</definedName>
    <definedName name="Attualizz" localSheetId="4">#REF!</definedName>
    <definedName name="Attualizz">#REF!</definedName>
    <definedName name="azienda">[15]aziende!$A$1:$A$20</definedName>
    <definedName name="Azienda3" localSheetId="5">#REF!</definedName>
    <definedName name="Azienda3" localSheetId="4">#REF!</definedName>
    <definedName name="Azienda3">#REF!</definedName>
    <definedName name="Aziende" localSheetId="5">#REF!</definedName>
    <definedName name="Aziende" localSheetId="4">#REF!</definedName>
    <definedName name="Aziende">#REF!</definedName>
    <definedName name="azzx" localSheetId="5">#REF!</definedName>
    <definedName name="azzx" localSheetId="4">#REF!</definedName>
    <definedName name="azzx">#REF!</definedName>
    <definedName name="b" localSheetId="6">{#N/A,#N/A,FALSE,"B3";#N/A,#N/A,FALSE,"B2";#N/A,#N/A,FALSE,"B1"}</definedName>
    <definedName name="b" localSheetId="9" hidden="1">{#N/A,#N/A,FALSE,"B3";#N/A,#N/A,FALSE,"B2";#N/A,#N/A,FALSE,"B1"}</definedName>
    <definedName name="b" localSheetId="5">{#N/A,#N/A,FALSE,"B3";#N/A,#N/A,FALSE,"B2";#N/A,#N/A,FALSE,"B1"}</definedName>
    <definedName name="b" localSheetId="3">{#N/A,#N/A,FALSE,"B3";#N/A,#N/A,FALSE,"B2";#N/A,#N/A,FALSE,"B1"}</definedName>
    <definedName name="b" localSheetId="4">{#N/A,#N/A,FALSE,"B3";#N/A,#N/A,FALSE,"B2";#N/A,#N/A,FALSE,"B1"}</definedName>
    <definedName name="b" hidden="1">{#N/A,#N/A,FALSE,"B3";#N/A,#N/A,FALSE,"B2";#N/A,#N/A,FALSE,"B1"}</definedName>
    <definedName name="B_VAL_2">[7]VALORI!#REF!</definedName>
    <definedName name="B_VAL_2_1">[7]VALORI!#REF!</definedName>
    <definedName name="B_VAL_2_1_1">#N/A</definedName>
    <definedName name="B_VAL_2_1_2">NA()</definedName>
    <definedName name="B_VAL_2_1_3">#N/A</definedName>
    <definedName name="B_VAL_2_1_4">[2]VALORI!#REF!</definedName>
    <definedName name="B_VAL_2_2">[7]VALORI!#REF!</definedName>
    <definedName name="B_VAL_2_2_1">NA()</definedName>
    <definedName name="B_VAL_2_2_2">NA()</definedName>
    <definedName name="B_VAL_2_2_3">#N/A</definedName>
    <definedName name="B_VAL_2_2_4">[2]VALORI!#REF!</definedName>
    <definedName name="B_VAL_2_3">NA()</definedName>
    <definedName name="B_VAL_2_4">[2]VALORI!#REF!</definedName>
    <definedName name="B_VAL_2_5">[2]VALORI!#REF!</definedName>
    <definedName name="B_VAL_2_6">[2]VALORI!#REF!</definedName>
    <definedName name="B_VAL_2_8">[8]VALORI!#REF!</definedName>
    <definedName name="Base_PPT" localSheetId="9" hidden="1">[10]Bloomberg!#REF!</definedName>
    <definedName name="Base_PPT" hidden="1">[10]Bloomberg!#REF!</definedName>
    <definedName name="BaseDati" localSheetId="5">#REF!</definedName>
    <definedName name="BaseDati" localSheetId="4">#REF!</definedName>
    <definedName name="BaseDati">#REF!</definedName>
    <definedName name="bb" localSheetId="6">{#N/A,#N/A,FALSE,"Indice"}</definedName>
    <definedName name="bb" localSheetId="9" hidden="1">{#N/A,#N/A,FALSE,"Indice"}</definedName>
    <definedName name="bb" localSheetId="5">{#N/A,#N/A,FALSE,"Indice"}</definedName>
    <definedName name="bb" localSheetId="3">{#N/A,#N/A,FALSE,"Indice"}</definedName>
    <definedName name="bb" localSheetId="4">{#N/A,#N/A,FALSE,"Indice"}</definedName>
    <definedName name="bb" hidden="1">{#N/A,#N/A,FALSE,"Indice"}</definedName>
    <definedName name="bbb" localSheetId="5">#REF!</definedName>
    <definedName name="bbb" localSheetId="4">#REF!</definedName>
    <definedName name="bbb">#REF!</definedName>
    <definedName name="bbbbb" localSheetId="5">#REF!</definedName>
    <definedName name="bbbbb" localSheetId="4">#REF!</definedName>
    <definedName name="bbbbb">#REF!</definedName>
    <definedName name="bg" localSheetId="6">{#N/A,#N/A,FALSE,"A4";#N/A,#N/A,FALSE,"A3";#N/A,#N/A,FALSE,"A2";#N/A,#N/A,FALSE,"A1"}</definedName>
    <definedName name="bg" localSheetId="9" hidden="1">{#N/A,#N/A,FALSE,"A4";#N/A,#N/A,FALSE,"A3";#N/A,#N/A,FALSE,"A2";#N/A,#N/A,FALSE,"A1"}</definedName>
    <definedName name="bg" localSheetId="5">{#N/A,#N/A,FALSE,"A4";#N/A,#N/A,FALSE,"A3";#N/A,#N/A,FALSE,"A2";#N/A,#N/A,FALSE,"A1"}</definedName>
    <definedName name="bg" localSheetId="3">{#N/A,#N/A,FALSE,"A4";#N/A,#N/A,FALSE,"A3";#N/A,#N/A,FALSE,"A2";#N/A,#N/A,FALSE,"A1"}</definedName>
    <definedName name="bg" localSheetId="4">{#N/A,#N/A,FALSE,"A4";#N/A,#N/A,FALSE,"A3";#N/A,#N/A,FALSE,"A2";#N/A,#N/A,FALSE,"A1"}</definedName>
    <definedName name="bg" hidden="1">{#N/A,#N/A,FALSE,"A4";#N/A,#N/A,FALSE,"A3";#N/A,#N/A,FALSE,"A2";#N/A,#N/A,FALSE,"A1"}</definedName>
    <definedName name="BLPB1" localSheetId="9" hidden="1">[20]Bloomberg!#REF!</definedName>
    <definedName name="BLPB1" hidden="1">[20]Bloomberg!#REF!</definedName>
    <definedName name="bnmbm" localSheetId="6">{#N/A,#N/A,TRUE,"Main Issues";#N/A,#N/A,TRUE,"Income statement ($)"}</definedName>
    <definedName name="bnmbm" localSheetId="9" hidden="1">{#N/A,#N/A,TRUE,"Main Issues";#N/A,#N/A,TRUE,"Income statement ($)"}</definedName>
    <definedName name="bnmbm" localSheetId="5">{#N/A,#N/A,TRUE,"Main Issues";#N/A,#N/A,TRUE,"Income statement ($)"}</definedName>
    <definedName name="bnmbm" localSheetId="3">{#N/A,#N/A,TRUE,"Main Issues";#N/A,#N/A,TRUE,"Income statement ($)"}</definedName>
    <definedName name="bnmbm" localSheetId="4">{#N/A,#N/A,TRUE,"Main Issues";#N/A,#N/A,TRUE,"Income statement ($)"}</definedName>
    <definedName name="bnmbm" hidden="1">{#N/A,#N/A,TRUE,"Main Issues";#N/A,#N/A,TRUE,"Income statement ($)"}</definedName>
    <definedName name="BO" localSheetId="5">#REF!</definedName>
    <definedName name="BO" localSheetId="4">#REF!</definedName>
    <definedName name="BO">#REF!</definedName>
    <definedName name="BVCSA" localSheetId="5">#REF!</definedName>
    <definedName name="BVCSA" localSheetId="4">#REF!</definedName>
    <definedName name="BVCSA">#REF!</definedName>
    <definedName name="Cap_Soc." localSheetId="5">#REF!</definedName>
    <definedName name="Cap_Soc." localSheetId="4">#REF!</definedName>
    <definedName name="Cap_Soc.">#REF!</definedName>
    <definedName name="CapexInt">[16]FixAss!$C$22:$AR$22</definedName>
    <definedName name="CapexSh">[16]FixAss!$C$38:$AR$38</definedName>
    <definedName name="CapexT">[16]FixAss!$C$6:$AR$6</definedName>
    <definedName name="Capitale_circolante" localSheetId="5">#REF!</definedName>
    <definedName name="Capitale_circolante" localSheetId="4">#REF!</definedName>
    <definedName name="Capitale_circolante">#REF!</definedName>
    <definedName name="capitoli" localSheetId="5">#REF!</definedName>
    <definedName name="capitoli" localSheetId="4">#REF!</definedName>
    <definedName name="capitoli">#REF!</definedName>
    <definedName name="cc" localSheetId="6">{#N/A,#N/A,FALSE,"Indice"}</definedName>
    <definedName name="cc" localSheetId="9" hidden="1">{#N/A,#N/A,FALSE,"Indice"}</definedName>
    <definedName name="cc" localSheetId="5">{#N/A,#N/A,FALSE,"Indice"}</definedName>
    <definedName name="cc" localSheetId="3">{#N/A,#N/A,FALSE,"Indice"}</definedName>
    <definedName name="cc" localSheetId="4">{#N/A,#N/A,FALSE,"Indice"}</definedName>
    <definedName name="cc" hidden="1">{#N/A,#N/A,FALSE,"Indice"}</definedName>
    <definedName name="cd" localSheetId="6">{#N/A,#N/A,FALSE,"Indice"}</definedName>
    <definedName name="cd" localSheetId="9" hidden="1">{#N/A,#N/A,FALSE,"Indice"}</definedName>
    <definedName name="cd" localSheetId="5">{#N/A,#N/A,FALSE,"Indice"}</definedName>
    <definedName name="cd" localSheetId="3">{#N/A,#N/A,FALSE,"Indice"}</definedName>
    <definedName name="cd" localSheetId="4">{#N/A,#N/A,FALSE,"Indice"}</definedName>
    <definedName name="cd" hidden="1">{#N/A,#N/A,FALSE,"Indice"}</definedName>
    <definedName name="ce" localSheetId="5">#REF!</definedName>
    <definedName name="ce" localSheetId="4">#REF!</definedName>
    <definedName name="ce">#REF!</definedName>
    <definedName name="CE___Riepilogo_in_riga" localSheetId="5">#REF!</definedName>
    <definedName name="CE___Riepilogo_in_riga" localSheetId="4">#REF!</definedName>
    <definedName name="CE___Riepilogo_in_riga">#REF!</definedName>
    <definedName name="CE___Riepilogo_in_riga_1" localSheetId="5">#REF!</definedName>
    <definedName name="CE___Riepilogo_in_riga_1" localSheetId="4">#REF!</definedName>
    <definedName name="CE___Riepilogo_in_riga_1">#REF!</definedName>
    <definedName name="CE___Riepilogo_in_riga_1_1" localSheetId="5">#REF!</definedName>
    <definedName name="CE___Riepilogo_in_riga_1_1" localSheetId="4">#REF!</definedName>
    <definedName name="CE___Riepilogo_in_riga_1_1">#REF!</definedName>
    <definedName name="CE___Riepilogo_in_riga_1_2">"#REF!"</definedName>
    <definedName name="CE___Riepilogo_in_riga_1_3">#N/A</definedName>
    <definedName name="CE___Riepilogo_in_riga_1_4" localSheetId="5">#REF!</definedName>
    <definedName name="CE___Riepilogo_in_riga_1_4" localSheetId="4">#REF!</definedName>
    <definedName name="CE___Riepilogo_in_riga_1_4">#REF!</definedName>
    <definedName name="CE___Riepilogo_in_riga_2" localSheetId="5">#REF!</definedName>
    <definedName name="CE___Riepilogo_in_riga_2" localSheetId="4">#REF!</definedName>
    <definedName name="CE___Riepilogo_in_riga_2">#REF!</definedName>
    <definedName name="CE___Riepilogo_in_riga_2_1" localSheetId="5">#REF!</definedName>
    <definedName name="CE___Riepilogo_in_riga_2_1" localSheetId="4">#REF!</definedName>
    <definedName name="CE___Riepilogo_in_riga_2_1">#REF!</definedName>
    <definedName name="CE___Riepilogo_in_riga_2_2">"#REF!"</definedName>
    <definedName name="CE___Riepilogo_in_riga_2_3">#N/A</definedName>
    <definedName name="CE___Riepilogo_in_riga_2_4" localSheetId="5">#REF!</definedName>
    <definedName name="CE___Riepilogo_in_riga_2_4" localSheetId="4">#REF!</definedName>
    <definedName name="CE___Riepilogo_in_riga_2_4">#REF!</definedName>
    <definedName name="CE___Riepilogo_in_riga_3" localSheetId="5">#REF!</definedName>
    <definedName name="CE___Riepilogo_in_riga_3" localSheetId="4">#REF!</definedName>
    <definedName name="CE___Riepilogo_in_riga_3">#REF!</definedName>
    <definedName name="CE___Riepilogo_in_riga_4" localSheetId="5">#REF!</definedName>
    <definedName name="CE___Riepilogo_in_riga_4" localSheetId="4">#REF!</definedName>
    <definedName name="CE___Riepilogo_in_riga_4">#REF!</definedName>
    <definedName name="CE___Riepilogo_in_riga_5" localSheetId="5">#REF!</definedName>
    <definedName name="CE___Riepilogo_in_riga_5" localSheetId="4">#REF!</definedName>
    <definedName name="CE___Riepilogo_in_riga_5">#REF!</definedName>
    <definedName name="CE___Riepilogo_in_riga_6" localSheetId="5">#REF!</definedName>
    <definedName name="CE___Riepilogo_in_riga_6" localSheetId="4">#REF!</definedName>
    <definedName name="CE___Riepilogo_in_riga_6">#REF!</definedName>
    <definedName name="CE___Riepilogo_in_riga_8" localSheetId="5">#REF!</definedName>
    <definedName name="CE___Riepilogo_in_riga_8" localSheetId="4">#REF!</definedName>
    <definedName name="CE___Riepilogo_in_riga_8">#REF!</definedName>
    <definedName name="CE___Riepilogo_in_riga_con_periodo" localSheetId="5">#REF!</definedName>
    <definedName name="CE___Riepilogo_in_riga_con_periodo" localSheetId="4">#REF!</definedName>
    <definedName name="CE___Riepilogo_in_riga_con_periodo">#REF!</definedName>
    <definedName name="CE_CEE" localSheetId="5">#REF!</definedName>
    <definedName name="CE_CEE" localSheetId="4">#REF!</definedName>
    <definedName name="CE_CEE">#REF!</definedName>
    <definedName name="CE_Ricl">[17]CE_RICL!$C$4:$L$53</definedName>
    <definedName name="CEE">'[19]0_SISTEM'!#REF!</definedName>
    <definedName name="cer" localSheetId="6">{#N/A,#N/A,FALSE,"B1";#N/A,#N/A,FALSE,"B2";#N/A,#N/A,FALSE,"B3";#N/A,#N/A,FALSE,"A4";#N/A,#N/A,FALSE,"A3";#N/A,#N/A,FALSE,"A2";#N/A,#N/A,FALSE,"A1";#N/A,#N/A,FALSE,"Indice"}</definedName>
    <definedName name="cer" localSheetId="9" hidden="1">{#N/A,#N/A,FALSE,"B1";#N/A,#N/A,FALSE,"B2";#N/A,#N/A,FALSE,"B3";#N/A,#N/A,FALSE,"A4";#N/A,#N/A,FALSE,"A3";#N/A,#N/A,FALSE,"A2";#N/A,#N/A,FALSE,"A1";#N/A,#N/A,FALSE,"Indice"}</definedName>
    <definedName name="cer" localSheetId="5">{#N/A,#N/A,FALSE,"B1";#N/A,#N/A,FALSE,"B2";#N/A,#N/A,FALSE,"B3";#N/A,#N/A,FALSE,"A4";#N/A,#N/A,FALSE,"A3";#N/A,#N/A,FALSE,"A2";#N/A,#N/A,FALSE,"A1";#N/A,#N/A,FALSE,"Indice"}</definedName>
    <definedName name="cer" localSheetId="3">{#N/A,#N/A,FALSE,"B1";#N/A,#N/A,FALSE,"B2";#N/A,#N/A,FALSE,"B3";#N/A,#N/A,FALSE,"A4";#N/A,#N/A,FALSE,"A3";#N/A,#N/A,FALSE,"A2";#N/A,#N/A,FALSE,"A1";#N/A,#N/A,FALSE,"Indice"}</definedName>
    <definedName name="cer" localSheetId="4">{#N/A,#N/A,FALSE,"B1";#N/A,#N/A,FALSE,"B2";#N/A,#N/A,FALSE,"B3";#N/A,#N/A,FALSE,"A4";#N/A,#N/A,FALSE,"A3";#N/A,#N/A,FALSE,"A2";#N/A,#N/A,FALSE,"A1";#N/A,#N/A,FALSE,"Indice"}</definedName>
    <definedName name="cer" hidden="1">{#N/A,#N/A,FALSE,"B1";#N/A,#N/A,FALSE,"B2";#N/A,#N/A,FALSE,"B3";#N/A,#N/A,FALSE,"A4";#N/A,#N/A,FALSE,"A3";#N/A,#N/A,FALSE,"A2";#N/A,#N/A,FALSE,"A1";#N/A,#N/A,FALSE,"Indice"}</definedName>
    <definedName name="cerd" localSheetId="6">{#N/A,#N/A,FALSE,"B3";#N/A,#N/A,FALSE,"B2";#N/A,#N/A,FALSE,"B1"}</definedName>
    <definedName name="cerd" localSheetId="9" hidden="1">{#N/A,#N/A,FALSE,"B3";#N/A,#N/A,FALSE,"B2";#N/A,#N/A,FALSE,"B1"}</definedName>
    <definedName name="cerd" localSheetId="5">{#N/A,#N/A,FALSE,"B3";#N/A,#N/A,FALSE,"B2";#N/A,#N/A,FALSE,"B1"}</definedName>
    <definedName name="cerd" localSheetId="3">{#N/A,#N/A,FALSE,"B3";#N/A,#N/A,FALSE,"B2";#N/A,#N/A,FALSE,"B1"}</definedName>
    <definedName name="cerd" localSheetId="4">{#N/A,#N/A,FALSE,"B3";#N/A,#N/A,FALSE,"B2";#N/A,#N/A,FALSE,"B1"}</definedName>
    <definedName name="cerd" hidden="1">{#N/A,#N/A,FALSE,"B3";#N/A,#N/A,FALSE,"B2";#N/A,#N/A,FALSE,"B1"}</definedName>
    <definedName name="cerdo" localSheetId="6">{#N/A,#N/A,FALSE,"B3";#N/A,#N/A,FALSE,"B2";#N/A,#N/A,FALSE,"B1"}</definedName>
    <definedName name="cerdo" localSheetId="9" hidden="1">{#N/A,#N/A,FALSE,"B3";#N/A,#N/A,FALSE,"B2";#N/A,#N/A,FALSE,"B1"}</definedName>
    <definedName name="cerdo" localSheetId="5">{#N/A,#N/A,FALSE,"B3";#N/A,#N/A,FALSE,"B2";#N/A,#N/A,FALSE,"B1"}</definedName>
    <definedName name="cerdo" localSheetId="3">{#N/A,#N/A,FALSE,"B3";#N/A,#N/A,FALSE,"B2";#N/A,#N/A,FALSE,"B1"}</definedName>
    <definedName name="cerdo" localSheetId="4">{#N/A,#N/A,FALSE,"B3";#N/A,#N/A,FALSE,"B2";#N/A,#N/A,FALSE,"B1"}</definedName>
    <definedName name="cerdo" hidden="1">{#N/A,#N/A,FALSE,"B3";#N/A,#N/A,FALSE,"B2";#N/A,#N/A,FALSE,"B1"}</definedName>
    <definedName name="cersa" localSheetId="6">{#N/A,#N/A,FALSE,"B1";#N/A,#N/A,FALSE,"B2";#N/A,#N/A,FALSE,"B3";#N/A,#N/A,FALSE,"A4";#N/A,#N/A,FALSE,"A3";#N/A,#N/A,FALSE,"A2";#N/A,#N/A,FALSE,"A1";#N/A,#N/A,FALSE,"Indice"}</definedName>
    <definedName name="cersa" localSheetId="9" hidden="1">{#N/A,#N/A,FALSE,"B1";#N/A,#N/A,FALSE,"B2";#N/A,#N/A,FALSE,"B3";#N/A,#N/A,FALSE,"A4";#N/A,#N/A,FALSE,"A3";#N/A,#N/A,FALSE,"A2";#N/A,#N/A,FALSE,"A1";#N/A,#N/A,FALSE,"Indice"}</definedName>
    <definedName name="cersa" localSheetId="5">{#N/A,#N/A,FALSE,"B1";#N/A,#N/A,FALSE,"B2";#N/A,#N/A,FALSE,"B3";#N/A,#N/A,FALSE,"A4";#N/A,#N/A,FALSE,"A3";#N/A,#N/A,FALSE,"A2";#N/A,#N/A,FALSE,"A1";#N/A,#N/A,FALSE,"Indice"}</definedName>
    <definedName name="cersa" localSheetId="3">{#N/A,#N/A,FALSE,"B1";#N/A,#N/A,FALSE,"B2";#N/A,#N/A,FALSE,"B3";#N/A,#N/A,FALSE,"A4";#N/A,#N/A,FALSE,"A3";#N/A,#N/A,FALSE,"A2";#N/A,#N/A,FALSE,"A1";#N/A,#N/A,FALSE,"Indice"}</definedName>
    <definedName name="cersa" localSheetId="4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s_res">[21]Convalida!$A$1:$A$2</definedName>
    <definedName name="cesa" localSheetId="6">{#N/A,#N/A,FALSE,"B1";#N/A,#N/A,FALSE,"B2";#N/A,#N/A,FALSE,"B3";#N/A,#N/A,FALSE,"A4";#N/A,#N/A,FALSE,"A3";#N/A,#N/A,FALSE,"A2";#N/A,#N/A,FALSE,"A1";#N/A,#N/A,FALSE,"Indice"}</definedName>
    <definedName name="cesa" localSheetId="9" hidden="1">{#N/A,#N/A,FALSE,"B1";#N/A,#N/A,FALSE,"B2";#N/A,#N/A,FALSE,"B3";#N/A,#N/A,FALSE,"A4";#N/A,#N/A,FALSE,"A3";#N/A,#N/A,FALSE,"A2";#N/A,#N/A,FALSE,"A1";#N/A,#N/A,FALSE,"Indice"}</definedName>
    <definedName name="cesa" localSheetId="5">{#N/A,#N/A,FALSE,"B1";#N/A,#N/A,FALSE,"B2";#N/A,#N/A,FALSE,"B3";#N/A,#N/A,FALSE,"A4";#N/A,#N/A,FALSE,"A3";#N/A,#N/A,FALSE,"A2";#N/A,#N/A,FALSE,"A1";#N/A,#N/A,FALSE,"Indice"}</definedName>
    <definedName name="cesa" localSheetId="3">{#N/A,#N/A,FALSE,"B1";#N/A,#N/A,FALSE,"B2";#N/A,#N/A,FALSE,"B3";#N/A,#N/A,FALSE,"A4";#N/A,#N/A,FALSE,"A3";#N/A,#N/A,FALSE,"A2";#N/A,#N/A,FALSE,"A1";#N/A,#N/A,FALSE,"Indice"}</definedName>
    <definedName name="cesa" localSheetId="4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od_aziende">[22]ap.Aziende!$D$2:$D$21</definedName>
    <definedName name="CodCE" localSheetId="5">#REF!</definedName>
    <definedName name="CodCE" localSheetId="4">#REF!</definedName>
    <definedName name="CodCE">#REF!</definedName>
    <definedName name="CodCEbis" localSheetId="5">#REF!</definedName>
    <definedName name="CodCEbis" localSheetId="4">#REF!</definedName>
    <definedName name="CodCEbis">#REF!</definedName>
    <definedName name="Codice_Azienda" localSheetId="5">#REF!</definedName>
    <definedName name="Codice_Azienda" localSheetId="4">#REF!</definedName>
    <definedName name="Codice_Azienda">#REF!</definedName>
    <definedName name="CodiceAz" localSheetId="5">#REF!</definedName>
    <definedName name="CodiceAz" localSheetId="4">#REF!</definedName>
    <definedName name="CodiceAz">#REF!</definedName>
    <definedName name="Codici" localSheetId="5">#REF!</definedName>
    <definedName name="Codici" localSheetId="4">#REF!</definedName>
    <definedName name="Codici">#REF!</definedName>
    <definedName name="CODICI_MDC">[23]Tabelle!$H$91:$H$116</definedName>
    <definedName name="CODICI_MDC_8" localSheetId="5">#REF!</definedName>
    <definedName name="CODICI_MDC_8" localSheetId="4">#REF!</definedName>
    <definedName name="CODICI_MDC_8">#REF!</definedName>
    <definedName name="CodiciCE" localSheetId="5">#REF!</definedName>
    <definedName name="CodiciCE" localSheetId="4">#REF!</definedName>
    <definedName name="CodiciCE">#REF!</definedName>
    <definedName name="CodT" localSheetId="5">#REF!</definedName>
    <definedName name="CodT" localSheetId="4">#REF!</definedName>
    <definedName name="CodT">#REF!</definedName>
    <definedName name="coeff" localSheetId="5">#REF!</definedName>
    <definedName name="coeff" localSheetId="4">#REF!</definedName>
    <definedName name="coeff">#REF!</definedName>
    <definedName name="coeffpa" localSheetId="5">#REF!</definedName>
    <definedName name="coeffpa" localSheetId="4">#REF!</definedName>
    <definedName name="coeffpa">#REF!</definedName>
    <definedName name="ConfrontoFusione" localSheetId="5">#REF!</definedName>
    <definedName name="ConfrontoFusione" localSheetId="4">#REF!</definedName>
    <definedName name="ConfrontoFusione">#REF!</definedName>
    <definedName name="Consuntivo2007" localSheetId="5">#REF!</definedName>
    <definedName name="Consuntivo2007" localSheetId="4">#REF!</definedName>
    <definedName name="Consuntivo2007">#REF!</definedName>
    <definedName name="Conti" localSheetId="5">#REF!</definedName>
    <definedName name="Conti" localSheetId="4">#REF!</definedName>
    <definedName name="Conti">#REF!</definedName>
    <definedName name="Conto_Econ.In_dollari">'[24]Income statement'!#REF!</definedName>
    <definedName name="conv" localSheetId="5">#REF!</definedName>
    <definedName name="conv" localSheetId="4">#REF!</definedName>
    <definedName name="conv">#REF!</definedName>
    <definedName name="COP" localSheetId="5">#REF!</definedName>
    <definedName name="COP" localSheetId="4">#REF!</definedName>
    <definedName name="COP">#REF!</definedName>
    <definedName name="COPERTINA" localSheetId="5">#REF!</definedName>
    <definedName name="COPERTINA" localSheetId="4">#REF!</definedName>
    <definedName name="COPERTINA">#REF!</definedName>
    <definedName name="Costidiretti" localSheetId="5">#REF!</definedName>
    <definedName name="Costidiretti" localSheetId="4">#REF!</definedName>
    <definedName name="Costidiretti">#REF!</definedName>
    <definedName name="costola" localSheetId="6">{#N/A,#N/A,FALSE,"Indice"}</definedName>
    <definedName name="costola" localSheetId="9" hidden="1">{#N/A,#N/A,FALSE,"Indice"}</definedName>
    <definedName name="costola" localSheetId="5">{#N/A,#N/A,FALSE,"Indice"}</definedName>
    <definedName name="costola" localSheetId="3">{#N/A,#N/A,FALSE,"Indice"}</definedName>
    <definedName name="costola" localSheetId="4">{#N/A,#N/A,FALSE,"Indice"}</definedName>
    <definedName name="costola" hidden="1">{#N/A,#N/A,FALSE,"Indice"}</definedName>
    <definedName name="coto" localSheetId="6">{#N/A,#N/A,FALSE,"B1";#N/A,#N/A,FALSE,"B2";#N/A,#N/A,FALSE,"B3";#N/A,#N/A,FALSE,"A4";#N/A,#N/A,FALSE,"A3";#N/A,#N/A,FALSE,"A2";#N/A,#N/A,FALSE,"A1";#N/A,#N/A,FALSE,"Indice"}</definedName>
    <definedName name="coto" localSheetId="9" hidden="1">{#N/A,#N/A,FALSE,"B1";#N/A,#N/A,FALSE,"B2";#N/A,#N/A,FALSE,"B3";#N/A,#N/A,FALSE,"A4";#N/A,#N/A,FALSE,"A3";#N/A,#N/A,FALSE,"A2";#N/A,#N/A,FALSE,"A1";#N/A,#N/A,FALSE,"Indice"}</definedName>
    <definedName name="coto" localSheetId="5">{#N/A,#N/A,FALSE,"B1";#N/A,#N/A,FALSE,"B2";#N/A,#N/A,FALSE,"B3";#N/A,#N/A,FALSE,"A4";#N/A,#N/A,FALSE,"A3";#N/A,#N/A,FALSE,"A2";#N/A,#N/A,FALSE,"A1";#N/A,#N/A,FALSE,"Indice"}</definedName>
    <definedName name="coto" localSheetId="3">{#N/A,#N/A,FALSE,"B1";#N/A,#N/A,FALSE,"B2";#N/A,#N/A,FALSE,"B3";#N/A,#N/A,FALSE,"A4";#N/A,#N/A,FALSE,"A3";#N/A,#N/A,FALSE,"A2";#N/A,#N/A,FALSE,"A1";#N/A,#N/A,FALSE,"Indice"}</definedName>
    <definedName name="coto" localSheetId="4">{#N/A,#N/A,FALSE,"B1";#N/A,#N/A,FALSE,"B2";#N/A,#N/A,FALSE,"B3";#N/A,#N/A,FALSE,"A4";#N/A,#N/A,FALSE,"A3";#N/A,#N/A,FALSE,"A2";#N/A,#N/A,FALSE,"A1";#N/A,#N/A,FALSE,"Indice"}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rgt" localSheetId="5">#REF!</definedName>
    <definedName name="crgt" localSheetId="4">#REF!</definedName>
    <definedName name="crgt">#REF!</definedName>
    <definedName name="cv" localSheetId="6">{#N/A,#N/A,FALSE,"Indice"}</definedName>
    <definedName name="cv" localSheetId="9" hidden="1">{#N/A,#N/A,FALSE,"Indice"}</definedName>
    <definedName name="cv" localSheetId="5">{#N/A,#N/A,FALSE,"Indice"}</definedName>
    <definedName name="cv" localSheetId="3">{#N/A,#N/A,FALSE,"Indice"}</definedName>
    <definedName name="cv" localSheetId="4">{#N/A,#N/A,FALSE,"Indice"}</definedName>
    <definedName name="cv" hidden="1">{#N/A,#N/A,FALSE,"Indice"}</definedName>
    <definedName name="D" localSheetId="5">#REF!</definedName>
    <definedName name="D" localSheetId="4">#REF!</definedName>
    <definedName name="D">#REF!</definedName>
    <definedName name="da" localSheetId="6">{#N/A,#N/A,FALSE,"A4";#N/A,#N/A,FALSE,"A3";#N/A,#N/A,FALSE,"A2";#N/A,#N/A,FALSE,"A1"}</definedName>
    <definedName name="da" localSheetId="9" hidden="1">{#N/A,#N/A,FALSE,"A4";#N/A,#N/A,FALSE,"A3";#N/A,#N/A,FALSE,"A2";#N/A,#N/A,FALSE,"A1"}</definedName>
    <definedName name="da" localSheetId="5">{#N/A,#N/A,FALSE,"A4";#N/A,#N/A,FALSE,"A3";#N/A,#N/A,FALSE,"A2";#N/A,#N/A,FALSE,"A1"}</definedName>
    <definedName name="da" localSheetId="3">{#N/A,#N/A,FALSE,"A4";#N/A,#N/A,FALSE,"A3";#N/A,#N/A,FALSE,"A2";#N/A,#N/A,FALSE,"A1"}</definedName>
    <definedName name="da" localSheetId="4">{#N/A,#N/A,FALSE,"A4";#N/A,#N/A,FALSE,"A3";#N/A,#N/A,FALSE,"A2";#N/A,#N/A,FALSE,"A1"}</definedName>
    <definedName name="da" hidden="1">{#N/A,#N/A,FALSE,"A4";#N/A,#N/A,FALSE,"A3";#N/A,#N/A,FALSE,"A2";#N/A,#N/A,FALSE,"A1"}</definedName>
    <definedName name="Data_det" localSheetId="5">#REF!</definedName>
    <definedName name="Data_det" localSheetId="4">#REF!</definedName>
    <definedName name="Data_det">#REF!</definedName>
    <definedName name="_xlnm.Database" localSheetId="5">#REF!</definedName>
    <definedName name="_xlnm.Database" localSheetId="4">#REF!</definedName>
    <definedName name="_xlnm.Database">#REF!</definedName>
    <definedName name="DataDet" localSheetId="5">#REF!</definedName>
    <definedName name="DataDet" localSheetId="4">#REF!</definedName>
    <definedName name="DataDet">#REF!</definedName>
    <definedName name="Dati" localSheetId="5">#REF!</definedName>
    <definedName name="Dati" localSheetId="4">#REF!</definedName>
    <definedName name="Dati">#REF!</definedName>
    <definedName name="db" localSheetId="6">{#N/A,#N/A,FALSE,"B1";#N/A,#N/A,FALSE,"B2";#N/A,#N/A,FALSE,"B3";#N/A,#N/A,FALSE,"A4";#N/A,#N/A,FALSE,"A3";#N/A,#N/A,FALSE,"A2";#N/A,#N/A,FALSE,"A1";#N/A,#N/A,FALSE,"Indice"}</definedName>
    <definedName name="db" localSheetId="9" hidden="1">{#N/A,#N/A,FALSE,"B1";#N/A,#N/A,FALSE,"B2";#N/A,#N/A,FALSE,"B3";#N/A,#N/A,FALSE,"A4";#N/A,#N/A,FALSE,"A3";#N/A,#N/A,FALSE,"A2";#N/A,#N/A,FALSE,"A1";#N/A,#N/A,FALSE,"Indice"}</definedName>
    <definedName name="db" localSheetId="5">{#N/A,#N/A,FALSE,"B1";#N/A,#N/A,FALSE,"B2";#N/A,#N/A,FALSE,"B3";#N/A,#N/A,FALSE,"A4";#N/A,#N/A,FALSE,"A3";#N/A,#N/A,FALSE,"A2";#N/A,#N/A,FALSE,"A1";#N/A,#N/A,FALSE,"Indice"}</definedName>
    <definedName name="db" localSheetId="3">{#N/A,#N/A,FALSE,"B1";#N/A,#N/A,FALSE,"B2";#N/A,#N/A,FALSE,"B3";#N/A,#N/A,FALSE,"A4";#N/A,#N/A,FALSE,"A3";#N/A,#N/A,FALSE,"A2";#N/A,#N/A,FALSE,"A1";#N/A,#N/A,FALSE,"Indice"}</definedName>
    <definedName name="db" localSheetId="4">{#N/A,#N/A,FALSE,"B1";#N/A,#N/A,FALSE,"B2";#N/A,#N/A,FALSE,"B3";#N/A,#N/A,FALSE,"A4";#N/A,#N/A,FALSE,"A3";#N/A,#N/A,FALSE,"A2";#N/A,#N/A,FALSE,"A1";#N/A,#N/A,FALSE,"Indice"}</definedName>
    <definedName name="db" hidden="1">{#N/A,#N/A,FALSE,"B1";#N/A,#N/A,FALSE,"B2";#N/A,#N/A,FALSE,"B3";#N/A,#N/A,FALSE,"A4";#N/A,#N/A,FALSE,"A3";#N/A,#N/A,FALSE,"A2";#N/A,#N/A,FALSE,"A1";#N/A,#N/A,FALSE,"Indice"}</definedName>
    <definedName name="dc" localSheetId="6">{#N/A,#N/A,FALSE,"A4";#N/A,#N/A,FALSE,"A3";#N/A,#N/A,FALSE,"A2";#N/A,#N/A,FALSE,"A1"}</definedName>
    <definedName name="dc" localSheetId="9" hidden="1">{#N/A,#N/A,FALSE,"A4";#N/A,#N/A,FALSE,"A3";#N/A,#N/A,FALSE,"A2";#N/A,#N/A,FALSE,"A1"}</definedName>
    <definedName name="dc" localSheetId="5">{#N/A,#N/A,FALSE,"A4";#N/A,#N/A,FALSE,"A3";#N/A,#N/A,FALSE,"A2";#N/A,#N/A,FALSE,"A1"}</definedName>
    <definedName name="dc" localSheetId="3">{#N/A,#N/A,FALSE,"A4";#N/A,#N/A,FALSE,"A3";#N/A,#N/A,FALSE,"A2";#N/A,#N/A,FALSE,"A1"}</definedName>
    <definedName name="dc" localSheetId="4">{#N/A,#N/A,FALSE,"A4";#N/A,#N/A,FALSE,"A3";#N/A,#N/A,FALSE,"A2";#N/A,#N/A,FALSE,"A1"}</definedName>
    <definedName name="dc" hidden="1">{#N/A,#N/A,FALSE,"A4";#N/A,#N/A,FALSE,"A3";#N/A,#N/A,FALSE,"A2";#N/A,#N/A,FALSE,"A1"}</definedName>
    <definedName name="DCF" localSheetId="5">#REF!</definedName>
    <definedName name="DCF" localSheetId="4">#REF!</definedName>
    <definedName name="DCF">#REF!</definedName>
    <definedName name="DDD">[4]VALORI!$C$13</definedName>
    <definedName name="DDDD">[25]VALORI!#REF!</definedName>
    <definedName name="de" localSheetId="6">{#N/A,#N/A,FALSE,"B3";#N/A,#N/A,FALSE,"B2";#N/A,#N/A,FALSE,"B1"}</definedName>
    <definedName name="de" localSheetId="9" hidden="1">{#N/A,#N/A,FALSE,"B3";#N/A,#N/A,FALSE,"B2";#N/A,#N/A,FALSE,"B1"}</definedName>
    <definedName name="de" localSheetId="5">{#N/A,#N/A,FALSE,"B3";#N/A,#N/A,FALSE,"B2";#N/A,#N/A,FALSE,"B1"}</definedName>
    <definedName name="de" localSheetId="3">{#N/A,#N/A,FALSE,"B3";#N/A,#N/A,FALSE,"B2";#N/A,#N/A,FALSE,"B1"}</definedName>
    <definedName name="de" localSheetId="4">{#N/A,#N/A,FALSE,"B3";#N/A,#N/A,FALSE,"B2";#N/A,#N/A,FALSE,"B1"}</definedName>
    <definedName name="de" hidden="1">{#N/A,#N/A,FALSE,"B3";#N/A,#N/A,FALSE,"B2";#N/A,#N/A,FALSE,"B1"}</definedName>
    <definedName name="decrasing">[24]Assumptions!#REF!</definedName>
    <definedName name="Deprec">[16]FixAss!$C$9:$AR$9</definedName>
    <definedName name="derto" localSheetId="6">{#N/A,#N/A,FALSE,"B3";#N/A,#N/A,FALSE,"B2";#N/A,#N/A,FALSE,"B1"}</definedName>
    <definedName name="derto" localSheetId="9" hidden="1">{#N/A,#N/A,FALSE,"B3";#N/A,#N/A,FALSE,"B2";#N/A,#N/A,FALSE,"B1"}</definedName>
    <definedName name="derto" localSheetId="5">{#N/A,#N/A,FALSE,"B3";#N/A,#N/A,FALSE,"B2";#N/A,#N/A,FALSE,"B1"}</definedName>
    <definedName name="derto" localSheetId="3">{#N/A,#N/A,FALSE,"B3";#N/A,#N/A,FALSE,"B2";#N/A,#N/A,FALSE,"B1"}</definedName>
    <definedName name="derto" localSheetId="4">{#N/A,#N/A,FALSE,"B3";#N/A,#N/A,FALSE,"B2";#N/A,#N/A,FALSE,"B1"}</definedName>
    <definedName name="derto" hidden="1">{#N/A,#N/A,FALSE,"B3";#N/A,#N/A,FALSE,"B2";#N/A,#N/A,FALSE,"B1"}</definedName>
    <definedName name="Dett_Partecip" localSheetId="5">#REF!</definedName>
    <definedName name="Dett_Partecip" localSheetId="4">#REF!</definedName>
    <definedName name="Dett_Partecip">#REF!</definedName>
    <definedName name="dettaglio_crediti" localSheetId="5">#REF!,#REF!,#REF!,#REF!,#REF!,#REF!,#REF!,#REF!,#REF!</definedName>
    <definedName name="dettaglio_crediti" localSheetId="4">#REF!,#REF!,#REF!,#REF!,#REF!,#REF!,#REF!,#REF!,#REF!</definedName>
    <definedName name="dettaglio_crediti">#REF!,#REF!,#REF!,#REF!,#REF!,#REF!,#REF!,#REF!,#REF!</definedName>
    <definedName name="Diagnosi" localSheetId="5">#REF!</definedName>
    <definedName name="Diagnosi" localSheetId="4">#REF!</definedName>
    <definedName name="Diagnosi">#REF!</definedName>
    <definedName name="DisposalInt">[16]FixAss!$C$29:$AR$29</definedName>
    <definedName name="DisposalSh">[16]FixAss!$C$42:$AR$42</definedName>
    <definedName name="DisposalT">[16]FixAss!$C$13:$AR$13</definedName>
    <definedName name="dklfh">[26]Assumptions!#REF!</definedName>
    <definedName name="DOMANDE_2007" localSheetId="5">#REF!</definedName>
    <definedName name="DOMANDE_2007" localSheetId="4">#REF!</definedName>
    <definedName name="DOMANDE_2007">#REF!</definedName>
    <definedName name="ds">[27]ABC!#REF!</definedName>
    <definedName name="dsa" localSheetId="6">{#N/A,#N/A,FALSE,"B3";#N/A,#N/A,FALSE,"B2";#N/A,#N/A,FALSE,"B1"}</definedName>
    <definedName name="dsa" localSheetId="9" hidden="1">{#N/A,#N/A,FALSE,"B3";#N/A,#N/A,FALSE,"B2";#N/A,#N/A,FALSE,"B1"}</definedName>
    <definedName name="dsa" localSheetId="5">{#N/A,#N/A,FALSE,"B3";#N/A,#N/A,FALSE,"B2";#N/A,#N/A,FALSE,"B1"}</definedName>
    <definedName name="dsa" localSheetId="3">{#N/A,#N/A,FALSE,"B3";#N/A,#N/A,FALSE,"B2";#N/A,#N/A,FALSE,"B1"}</definedName>
    <definedName name="dsa" localSheetId="4">{#N/A,#N/A,FALSE,"B3";#N/A,#N/A,FALSE,"B2";#N/A,#N/A,FALSE,"B1"}</definedName>
    <definedName name="dsa" hidden="1">{#N/A,#N/A,FALSE,"B3";#N/A,#N/A,FALSE,"B2";#N/A,#N/A,FALSE,"B1"}</definedName>
    <definedName name="DSGFSAGFXZRS" localSheetId="5">#REF!</definedName>
    <definedName name="DSGFSAGFXZRS" localSheetId="4">#REF!</definedName>
    <definedName name="DSGFSAGFXZRS">#REF!</definedName>
    <definedName name="DSGVSR" localSheetId="5">#REF!</definedName>
    <definedName name="DSGVSR" localSheetId="4">#REF!</definedName>
    <definedName name="DSGVSR">#REF!</definedName>
    <definedName name="è" localSheetId="5">#REF!</definedName>
    <definedName name="è" localSheetId="4">#REF!</definedName>
    <definedName name="è">#REF!</definedName>
    <definedName name="EBIT" localSheetId="5">#REF!</definedName>
    <definedName name="EBIT" localSheetId="4">#REF!</definedName>
    <definedName name="EBIT">#REF!</definedName>
    <definedName name="EBITDA" localSheetId="5">#REF!</definedName>
    <definedName name="EBITDA" localSheetId="4">#REF!</definedName>
    <definedName name="EBITDA">#REF!</definedName>
    <definedName name="EBT" localSheetId="5">#REF!</definedName>
    <definedName name="EBT" localSheetId="4">#REF!</definedName>
    <definedName name="EBT">#REF!</definedName>
    <definedName name="edizione97" localSheetId="5">#REF!</definedName>
    <definedName name="edizione97" localSheetId="4">#REF!</definedName>
    <definedName name="edizione97">#REF!</definedName>
    <definedName name="eee" localSheetId="5">#REF!</definedName>
    <definedName name="eee" localSheetId="4">#REF!</definedName>
    <definedName name="eee">#REF!</definedName>
    <definedName name="elenco">[28]elenco!$D$2:$D$482</definedName>
    <definedName name="Elenco_Conti" localSheetId="5">#REF!</definedName>
    <definedName name="Elenco_Conti" localSheetId="4">#REF!</definedName>
    <definedName name="Elenco_Conti">#REF!</definedName>
    <definedName name="èlinhujh" localSheetId="5">#REF!</definedName>
    <definedName name="èlinhujh" localSheetId="4">#REF!</definedName>
    <definedName name="èlinhujh">#REF!</definedName>
    <definedName name="èlkpo" localSheetId="5">#REF!</definedName>
    <definedName name="èlkpo" localSheetId="4">#REF!</definedName>
    <definedName name="èlkpo">#REF!</definedName>
    <definedName name="erf" localSheetId="5">#REF!</definedName>
    <definedName name="erf" localSheetId="4">#REF!</definedName>
    <definedName name="erf">#REF!</definedName>
    <definedName name="erwer">[29]Foglio1!#REF!</definedName>
    <definedName name="EURO" localSheetId="5">#REF!</definedName>
    <definedName name="EURO" localSheetId="4">#REF!</definedName>
    <definedName name="EURO">#REF!</definedName>
    <definedName name="ewq" localSheetId="6">{#N/A,#N/A,FALSE,"B1";#N/A,#N/A,FALSE,"B2";#N/A,#N/A,FALSE,"B3";#N/A,#N/A,FALSE,"A4";#N/A,#N/A,FALSE,"A3";#N/A,#N/A,FALSE,"A2";#N/A,#N/A,FALSE,"A1";#N/A,#N/A,FALSE,"Indice"}</definedName>
    <definedName name="ewq" localSheetId="9" hidden="1">{#N/A,#N/A,FALSE,"B1";#N/A,#N/A,FALSE,"B2";#N/A,#N/A,FALSE,"B3";#N/A,#N/A,FALSE,"A4";#N/A,#N/A,FALSE,"A3";#N/A,#N/A,FALSE,"A2";#N/A,#N/A,FALSE,"A1";#N/A,#N/A,FALSE,"Indice"}</definedName>
    <definedName name="ewq" localSheetId="5">{#N/A,#N/A,FALSE,"B1";#N/A,#N/A,FALSE,"B2";#N/A,#N/A,FALSE,"B3";#N/A,#N/A,FALSE,"A4";#N/A,#N/A,FALSE,"A3";#N/A,#N/A,FALSE,"A2";#N/A,#N/A,FALSE,"A1";#N/A,#N/A,FALSE,"Indice"}</definedName>
    <definedName name="ewq" localSheetId="3">{#N/A,#N/A,FALSE,"B1";#N/A,#N/A,FALSE,"B2";#N/A,#N/A,FALSE,"B3";#N/A,#N/A,FALSE,"A4";#N/A,#N/A,FALSE,"A3";#N/A,#N/A,FALSE,"A2";#N/A,#N/A,FALSE,"A1";#N/A,#N/A,FALSE,"Indice"}</definedName>
    <definedName name="ewq" localSheetId="4">{#N/A,#N/A,FALSE,"B1";#N/A,#N/A,FALSE,"B2";#N/A,#N/A,FALSE,"B3";#N/A,#N/A,FALSE,"A4";#N/A,#N/A,FALSE,"A3";#N/A,#N/A,FALSE,"A2";#N/A,#N/A,FALSE,"A1";#N/A,#N/A,FALSE,"Indice"}</definedName>
    <definedName name="ewq" hidden="1">{#N/A,#N/A,FALSE,"B1";#N/A,#N/A,FALSE,"B2";#N/A,#N/A,FALSE,"B3";#N/A,#N/A,FALSE,"A4";#N/A,#N/A,FALSE,"A3";#N/A,#N/A,FALSE,"A2";#N/A,#N/A,FALSE,"A1";#N/A,#N/A,FALSE,"Indice"}</definedName>
    <definedName name="Excel_BuiltIn__FilterDatabase_1" localSheetId="5">#REF!</definedName>
    <definedName name="Excel_BuiltIn__FilterDatabase_1" localSheetId="4">#REF!</definedName>
    <definedName name="Excel_BuiltIn__FilterDatabase_1">#REF!</definedName>
    <definedName name="Excel_BuiltIn__FilterDatabase_1_1" localSheetId="5">#REF!</definedName>
    <definedName name="Excel_BuiltIn__FilterDatabase_1_1" localSheetId="4">#REF!</definedName>
    <definedName name="Excel_BuiltIn__FilterDatabase_1_1">#REF!</definedName>
    <definedName name="Excel_BuiltIn__FilterDatabase_2" localSheetId="5">#REF!</definedName>
    <definedName name="Excel_BuiltIn__FilterDatabase_2" localSheetId="4">#REF!</definedName>
    <definedName name="Excel_BuiltIn__FilterDatabase_2">#REF!</definedName>
    <definedName name="Excel_BuiltIn__FilterDatabase_2_1" localSheetId="5">#REF!</definedName>
    <definedName name="Excel_BuiltIn__FilterDatabase_2_1" localSheetId="4">#REF!</definedName>
    <definedName name="Excel_BuiltIn__FilterDatabase_2_1">#REF!</definedName>
    <definedName name="Excel_BuiltIn__FilterDatabase_2_1_1" localSheetId="5">#REF!</definedName>
    <definedName name="Excel_BuiltIn__FilterDatabase_2_1_1" localSheetId="4">#REF!</definedName>
    <definedName name="Excel_BuiltIn__FilterDatabase_2_1_1">#REF!</definedName>
    <definedName name="Excel_BuiltIn__FilterDatabase_4">'[30]Bil. ver.'!#REF!</definedName>
    <definedName name="Excel_BuiltIn__FilterDatabase_4_1">NA()</definedName>
    <definedName name="Excel_BuiltIn__FilterDatabase_4_3">#N/A</definedName>
    <definedName name="Excel_BuiltIn__FilterDatabase_4_4">'[30]Bil. ver.'!#REF!</definedName>
    <definedName name="Excel_BuiltIn__FilterDatabase_4_5" localSheetId="5">#REF!</definedName>
    <definedName name="Excel_BuiltIn__FilterDatabase_4_5" localSheetId="4">#REF!</definedName>
    <definedName name="Excel_BuiltIn__FilterDatabase_4_5">#REF!</definedName>
    <definedName name="Excel_BuiltIn__FilterDatabase_5">'[31]Bil. ver.'!#REF!</definedName>
    <definedName name="Excel_BuiltIn__FilterDatabase_9">'[32]Bil. ver.'!#REF!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1_1" localSheetId="5">#REF!</definedName>
    <definedName name="Excel_BuiltIn_Print_Area_1_1" localSheetId="4">#REF!</definedName>
    <definedName name="Excel_BuiltIn_Print_Area_1_1">#REF!</definedName>
    <definedName name="Excel_BuiltIn_Print_Area_1_1_1" localSheetId="5">#REF!</definedName>
    <definedName name="Excel_BuiltIn_Print_Area_1_1_1" localSheetId="4">#REF!</definedName>
    <definedName name="Excel_BuiltIn_Print_Area_1_1_1">#REF!</definedName>
    <definedName name="Excel_BuiltIn_Print_Area_13_1" localSheetId="5">#REF!</definedName>
    <definedName name="Excel_BuiltIn_Print_Area_13_1" localSheetId="4">#REF!</definedName>
    <definedName name="Excel_BuiltIn_Print_Area_13_1">#REF!</definedName>
    <definedName name="Excel_BuiltIn_Print_Area_2_1" localSheetId="5">#REF!</definedName>
    <definedName name="Excel_BuiltIn_Print_Area_2_1" localSheetId="4">#REF!</definedName>
    <definedName name="Excel_BuiltIn_Print_Area_2_1">#REF!</definedName>
    <definedName name="Excel_BuiltIn_Print_Area_2_1_1" localSheetId="5">#REF!</definedName>
    <definedName name="Excel_BuiltIn_Print_Area_2_1_1" localSheetId="4">#REF!</definedName>
    <definedName name="Excel_BuiltIn_Print_Area_2_1_1">#REF!</definedName>
    <definedName name="Excel_BuiltIn_Print_Area_2_1_1_1" localSheetId="5">#REF!</definedName>
    <definedName name="Excel_BuiltIn_Print_Area_2_1_1_1" localSheetId="4">#REF!</definedName>
    <definedName name="Excel_BuiltIn_Print_Area_2_1_1_1">#REF!</definedName>
    <definedName name="Excel_BuiltIn_Print_Area_2_1_1_1_1" localSheetId="5">#REF!</definedName>
    <definedName name="Excel_BuiltIn_Print_Area_2_1_1_1_1" localSheetId="4">#REF!</definedName>
    <definedName name="Excel_BuiltIn_Print_Area_2_1_1_1_1">#REF!</definedName>
    <definedName name="Excel_BuiltIn_Print_Area_2_1_1_1_1_1" localSheetId="5">#REF!</definedName>
    <definedName name="Excel_BuiltIn_Print_Area_2_1_1_1_1_1" localSheetId="4">#REF!</definedName>
    <definedName name="Excel_BuiltIn_Print_Area_2_1_1_1_1_1">#REF!</definedName>
    <definedName name="Excel_BuiltIn_Print_Area_3_1" localSheetId="5">#REF!</definedName>
    <definedName name="Excel_BuiltIn_Print_Area_3_1" localSheetId="4">#REF!</definedName>
    <definedName name="Excel_BuiltIn_Print_Area_3_1">#REF!</definedName>
    <definedName name="Excel_BuiltIn_Print_Area_4_1" localSheetId="5">#REF!</definedName>
    <definedName name="Excel_BuiltIn_Print_Area_4_1" localSheetId="4">#REF!</definedName>
    <definedName name="Excel_BuiltIn_Print_Area_4_1">#REF!</definedName>
    <definedName name="Excel_BuiltIn_Print_Area_5_1" localSheetId="5">#REF!</definedName>
    <definedName name="Excel_BuiltIn_Print_Area_5_1" localSheetId="4">#REF!</definedName>
    <definedName name="Excel_BuiltIn_Print_Area_5_1">#REF!</definedName>
    <definedName name="Excel_BuiltIn_Print_Area_5_1_1" localSheetId="5">#REF!</definedName>
    <definedName name="Excel_BuiltIn_Print_Area_5_1_1" localSheetId="4">#REF!</definedName>
    <definedName name="Excel_BuiltIn_Print_Area_5_1_1">#REF!</definedName>
    <definedName name="Excel_BuiltIn_Print_Area_5_1_1_1" localSheetId="5">#REF!</definedName>
    <definedName name="Excel_BuiltIn_Print_Area_5_1_1_1" localSheetId="4">#REF!</definedName>
    <definedName name="Excel_BuiltIn_Print_Area_5_1_1_1">#REF!</definedName>
    <definedName name="Excel_BuiltIn_Print_Area_5_1_1_1_1" localSheetId="5">#REF!</definedName>
    <definedName name="Excel_BuiltIn_Print_Area_5_1_1_1_1" localSheetId="4">#REF!</definedName>
    <definedName name="Excel_BuiltIn_Print_Area_5_1_1_1_1">#REF!</definedName>
    <definedName name="Excel_BuiltIn_Print_Area_6_1" localSheetId="5">#REF!</definedName>
    <definedName name="Excel_BuiltIn_Print_Area_6_1" localSheetId="4">#REF!</definedName>
    <definedName name="Excel_BuiltIn_Print_Area_6_1">#REF!</definedName>
    <definedName name="Excel_BuiltIn_Print_Area_7_1_1_1_1" localSheetId="5">#REF!</definedName>
    <definedName name="Excel_BuiltIn_Print_Area_7_1_1_1_1" localSheetId="4">#REF!</definedName>
    <definedName name="Excel_BuiltIn_Print_Area_7_1_1_1_1">#REF!</definedName>
    <definedName name="Excel_BuiltIn_Print_Area_7_1_1_1_1_1" localSheetId="5">#REF!</definedName>
    <definedName name="Excel_BuiltIn_Print_Area_7_1_1_1_1_1" localSheetId="4">#REF!</definedName>
    <definedName name="Excel_BuiltIn_Print_Area_7_1_1_1_1_1">#REF!</definedName>
    <definedName name="Excel_BuiltIn_Print_Area_7_1_1_1_1_1_1" localSheetId="5">#REF!</definedName>
    <definedName name="Excel_BuiltIn_Print_Area_7_1_1_1_1_1_1" localSheetId="4">#REF!</definedName>
    <definedName name="Excel_BuiltIn_Print_Area_7_1_1_1_1_1_1">#REF!</definedName>
    <definedName name="Excel_BuiltIn_Print_Area_7_1_1_1_1_1_1_1" localSheetId="5">#REF!</definedName>
    <definedName name="Excel_BuiltIn_Print_Area_7_1_1_1_1_1_1_1" localSheetId="4">#REF!</definedName>
    <definedName name="Excel_BuiltIn_Print_Area_7_1_1_1_1_1_1_1">#REF!</definedName>
    <definedName name="Excel_BuiltIn_Print_Area_7_1_1_1_1_12" localSheetId="5">#REF!</definedName>
    <definedName name="Excel_BuiltIn_Print_Area_7_1_1_1_1_12" localSheetId="4">#REF!</definedName>
    <definedName name="Excel_BuiltIn_Print_Area_7_1_1_1_1_12">#REF!</definedName>
    <definedName name="Excel_BuiltIn_Print_Area_7_1_1_1_12" localSheetId="5">#REF!</definedName>
    <definedName name="Excel_BuiltIn_Print_Area_7_1_1_1_12" localSheetId="4">#REF!</definedName>
    <definedName name="Excel_BuiltIn_Print_Area_7_1_1_1_12">#REF!</definedName>
    <definedName name="Excel_BuiltIn_Print_Area_7_1_1_12" localSheetId="5">#REF!</definedName>
    <definedName name="Excel_BuiltIn_Print_Area_7_1_1_12" localSheetId="4">#REF!</definedName>
    <definedName name="Excel_BuiltIn_Print_Area_7_1_1_12">#REF!</definedName>
    <definedName name="Excel_BuiltIn_Print_Area_7_1_12" localSheetId="5">#REF!</definedName>
    <definedName name="Excel_BuiltIn_Print_Area_7_1_12" localSheetId="4">#REF!</definedName>
    <definedName name="Excel_BuiltIn_Print_Area_7_1_12">#REF!</definedName>
    <definedName name="Excel_BuiltIn_Print_Area_9" localSheetId="5">#REF!</definedName>
    <definedName name="Excel_BuiltIn_Print_Area_9" localSheetId="4">#REF!</definedName>
    <definedName name="Excel_BuiltIn_Print_Area_9">#REF!</definedName>
    <definedName name="Excel_BuiltIn_Print_Area_9_1_1" localSheetId="5">#REF!</definedName>
    <definedName name="Excel_BuiltIn_Print_Area_9_1_1" localSheetId="4">#REF!</definedName>
    <definedName name="Excel_BuiltIn_Print_Area_9_1_1">#REF!</definedName>
    <definedName name="Excel_BuiltIn_Print_Area_9_12" localSheetId="5">#REF!</definedName>
    <definedName name="Excel_BuiltIn_Print_Area_9_12" localSheetId="4">#REF!</definedName>
    <definedName name="Excel_BuiltIn_Print_Area_9_12">#REF!</definedName>
    <definedName name="Excel_BuiltIn_Print_Titles_1" localSheetId="5">#REF!</definedName>
    <definedName name="Excel_BuiltIn_Print_Titles_1" localSheetId="4">#REF!</definedName>
    <definedName name="Excel_BuiltIn_Print_Titles_1">#REF!</definedName>
    <definedName name="Excel_BuiltIn_Print_Titles_5_1" localSheetId="5">#REF!</definedName>
    <definedName name="Excel_BuiltIn_Print_Titles_5_1" localSheetId="4">#REF!</definedName>
    <definedName name="Excel_BuiltIn_Print_Titles_5_1">#REF!</definedName>
    <definedName name="Excel_BuiltIn_Print_Titles_5_1_1" localSheetId="5">#REF!</definedName>
    <definedName name="Excel_BuiltIn_Print_Titles_5_1_1" localSheetId="4">#REF!</definedName>
    <definedName name="Excel_BuiltIn_Print_Titles_5_1_1">#REF!</definedName>
    <definedName name="farm2009" localSheetId="5">#REF!</definedName>
    <definedName name="farm2009" localSheetId="4">#REF!</definedName>
    <definedName name="farm2009">#REF!</definedName>
    <definedName name="FCA" localSheetId="5">#REF!</definedName>
    <definedName name="FCA" localSheetId="4">#REF!</definedName>
    <definedName name="FCA">#REF!</definedName>
    <definedName name="FCF">'[12]Conto economico'!#REF!</definedName>
    <definedName name="fd">[7]VALORI!#REF!</definedName>
    <definedName name="FDFS">[4]VALORI!$C$20</definedName>
    <definedName name="Febbraio_2002" localSheetId="5">#REF!</definedName>
    <definedName name="Febbraio_2002" localSheetId="4">#REF!</definedName>
    <definedName name="Febbraio_2002">#REF!</definedName>
    <definedName name="Febbraio_2002_1" localSheetId="5">#REF!</definedName>
    <definedName name="Febbraio_2002_1" localSheetId="4">#REF!</definedName>
    <definedName name="Febbraio_2002_1">#REF!</definedName>
    <definedName name="Febbraio_2002_1_1" localSheetId="5">#REF!</definedName>
    <definedName name="Febbraio_2002_1_1" localSheetId="4">#REF!</definedName>
    <definedName name="Febbraio_2002_1_1">#REF!</definedName>
    <definedName name="Febbraio_2002_1_2">"#REF!"</definedName>
    <definedName name="Febbraio_2002_1_3">#N/A</definedName>
    <definedName name="Febbraio_2002_1_4" localSheetId="5">#REF!</definedName>
    <definedName name="Febbraio_2002_1_4" localSheetId="4">#REF!</definedName>
    <definedName name="Febbraio_2002_1_4">#REF!</definedName>
    <definedName name="Febbraio_2002_2" localSheetId="5">#REF!</definedName>
    <definedName name="Febbraio_2002_2" localSheetId="4">#REF!</definedName>
    <definedName name="Febbraio_2002_2">#REF!</definedName>
    <definedName name="Febbraio_2002_2_1" localSheetId="5">#REF!</definedName>
    <definedName name="Febbraio_2002_2_1" localSheetId="4">#REF!</definedName>
    <definedName name="Febbraio_2002_2_1">#REF!</definedName>
    <definedName name="Febbraio_2002_2_2">"#REF!"</definedName>
    <definedName name="Febbraio_2002_2_3">#N/A</definedName>
    <definedName name="Febbraio_2002_2_4" localSheetId="5">#REF!</definedName>
    <definedName name="Febbraio_2002_2_4" localSheetId="4">#REF!</definedName>
    <definedName name="Febbraio_2002_2_4">#REF!</definedName>
    <definedName name="Febbraio_2002_3" localSheetId="5">#REF!</definedName>
    <definedName name="Febbraio_2002_3" localSheetId="4">#REF!</definedName>
    <definedName name="Febbraio_2002_3">#REF!</definedName>
    <definedName name="Febbraio_2002_4" localSheetId="5">#REF!</definedName>
    <definedName name="Febbraio_2002_4" localSheetId="4">#REF!</definedName>
    <definedName name="Febbraio_2002_4">#REF!</definedName>
    <definedName name="Febbraio_2002_5" localSheetId="5">#REF!</definedName>
    <definedName name="Febbraio_2002_5" localSheetId="4">#REF!</definedName>
    <definedName name="Febbraio_2002_5">#REF!</definedName>
    <definedName name="Febbraio_2002_6" localSheetId="5">#REF!</definedName>
    <definedName name="Febbraio_2002_6" localSheetId="4">#REF!</definedName>
    <definedName name="Febbraio_2002_6">#REF!</definedName>
    <definedName name="Febbraio_2002_8" localSheetId="5">#REF!</definedName>
    <definedName name="Febbraio_2002_8" localSheetId="4">#REF!</definedName>
    <definedName name="Febbraio_2002_8">#REF!</definedName>
    <definedName name="fert" localSheetId="6">{#N/A,#N/A,FALSE,"A4";#N/A,#N/A,FALSE,"A3";#N/A,#N/A,FALSE,"A2";#N/A,#N/A,FALSE,"A1"}</definedName>
    <definedName name="fert" localSheetId="9" hidden="1">{#N/A,#N/A,FALSE,"A4";#N/A,#N/A,FALSE,"A3";#N/A,#N/A,FALSE,"A2";#N/A,#N/A,FALSE,"A1"}</definedName>
    <definedName name="fert" localSheetId="5">{#N/A,#N/A,FALSE,"A4";#N/A,#N/A,FALSE,"A3";#N/A,#N/A,FALSE,"A2";#N/A,#N/A,FALSE,"A1"}</definedName>
    <definedName name="fert" localSheetId="3">{#N/A,#N/A,FALSE,"A4";#N/A,#N/A,FALSE,"A3";#N/A,#N/A,FALSE,"A2";#N/A,#N/A,FALSE,"A1"}</definedName>
    <definedName name="fert" localSheetId="4">{#N/A,#N/A,FALSE,"A4";#N/A,#N/A,FALSE,"A3";#N/A,#N/A,FALSE,"A2";#N/A,#N/A,FALSE,"A1"}</definedName>
    <definedName name="fert" hidden="1">{#N/A,#N/A,FALSE,"A4";#N/A,#N/A,FALSE,"A3";#N/A,#N/A,FALSE,"A2";#N/A,#N/A,FALSE,"A1"}</definedName>
    <definedName name="ff" localSheetId="5">#REF!</definedName>
    <definedName name="ff" localSheetId="4">#REF!</definedName>
    <definedName name="ff">#REF!</definedName>
    <definedName name="fff" localSheetId="5">#REF!</definedName>
    <definedName name="fff" localSheetId="4">#REF!</definedName>
    <definedName name="fff">#REF!</definedName>
    <definedName name="FGD">[4]VALORI!$C$15</definedName>
    <definedName name="Firma" localSheetId="5">#REF!</definedName>
    <definedName name="Firma" localSheetId="4">#REF!</definedName>
    <definedName name="Firma">#REF!</definedName>
    <definedName name="Fixed">[24]Assumptions!#REF!</definedName>
    <definedName name="FlussoC2003___Totale_quantita" localSheetId="5">#REF!</definedName>
    <definedName name="FlussoC2003___Totale_quantita" localSheetId="4">#REF!</definedName>
    <definedName name="FlussoC2003___Totale_quantita">#REF!</definedName>
    <definedName name="FlussoC2003___Totale_quantita_1" localSheetId="5">#REF!</definedName>
    <definedName name="FlussoC2003___Totale_quantita_1" localSheetId="4">#REF!</definedName>
    <definedName name="FlussoC2003___Totale_quantita_1">#REF!</definedName>
    <definedName name="FlussoC2003___Totale_quantita_1_1" localSheetId="5">#REF!</definedName>
    <definedName name="FlussoC2003___Totale_quantita_1_1" localSheetId="4">#REF!</definedName>
    <definedName name="FlussoC2003___Totale_quantita_1_1">#REF!</definedName>
    <definedName name="FlussoC2003___Totale_quantita_1_2">"#REF!"</definedName>
    <definedName name="FlussoC2003___Totale_quantita_1_3">#N/A</definedName>
    <definedName name="FlussoC2003___Totale_quantita_1_4" localSheetId="5">#REF!</definedName>
    <definedName name="FlussoC2003___Totale_quantita_1_4" localSheetId="4">#REF!</definedName>
    <definedName name="FlussoC2003___Totale_quantita_1_4">#REF!</definedName>
    <definedName name="FlussoC2003___Totale_quantita_2" localSheetId="5">#REF!</definedName>
    <definedName name="FlussoC2003___Totale_quantita_2" localSheetId="4">#REF!</definedName>
    <definedName name="FlussoC2003___Totale_quantita_2">#REF!</definedName>
    <definedName name="FlussoC2003___Totale_quantita_2_1" localSheetId="5">#REF!</definedName>
    <definedName name="FlussoC2003___Totale_quantita_2_1" localSheetId="4">#REF!</definedName>
    <definedName name="FlussoC2003___Totale_quantita_2_1">#REF!</definedName>
    <definedName name="FlussoC2003___Totale_quantita_2_2">"#REF!"</definedName>
    <definedName name="FlussoC2003___Totale_quantita_2_3">#N/A</definedName>
    <definedName name="FlussoC2003___Totale_quantita_2_4" localSheetId="5">#REF!</definedName>
    <definedName name="FlussoC2003___Totale_quantita_2_4" localSheetId="4">#REF!</definedName>
    <definedName name="FlussoC2003___Totale_quantita_2_4">#REF!</definedName>
    <definedName name="FlussoC2003___Totale_quantita_3" localSheetId="5">#REF!</definedName>
    <definedName name="FlussoC2003___Totale_quantita_3" localSheetId="4">#REF!</definedName>
    <definedName name="FlussoC2003___Totale_quantita_3">#REF!</definedName>
    <definedName name="FlussoC2003___Totale_quantita_4" localSheetId="5">#REF!</definedName>
    <definedName name="FlussoC2003___Totale_quantita_4" localSheetId="4">#REF!</definedName>
    <definedName name="FlussoC2003___Totale_quantita_4">#REF!</definedName>
    <definedName name="FlussoC2003___Totale_quantita_5" localSheetId="5">#REF!</definedName>
    <definedName name="FlussoC2003___Totale_quantita_5" localSheetId="4">#REF!</definedName>
    <definedName name="FlussoC2003___Totale_quantita_5">#REF!</definedName>
    <definedName name="FlussoC2003___Totale_quantita_6" localSheetId="5">#REF!</definedName>
    <definedName name="FlussoC2003___Totale_quantita_6" localSheetId="4">#REF!</definedName>
    <definedName name="FlussoC2003___Totale_quantita_6">#REF!</definedName>
    <definedName name="FlussoC2003___Totale_quantita_8" localSheetId="5">#REF!</definedName>
    <definedName name="FlussoC2003___Totale_quantita_8" localSheetId="4">#REF!</definedName>
    <definedName name="FlussoC2003___Totale_quantita_8">#REF!</definedName>
    <definedName name="fr" localSheetId="6">{#N/A,#N/A,FALSE,"Indice"}</definedName>
    <definedName name="fr" localSheetId="9" hidden="1">{#N/A,#N/A,FALSE,"Indice"}</definedName>
    <definedName name="fr" localSheetId="5">{#N/A,#N/A,FALSE,"Indice"}</definedName>
    <definedName name="fr" localSheetId="3">{#N/A,#N/A,FALSE,"Indice"}</definedName>
    <definedName name="fr" localSheetId="4">{#N/A,#N/A,FALSE,"Indice"}</definedName>
    <definedName name="fr" hidden="1">{#N/A,#N/A,FALSE,"Indice"}</definedName>
    <definedName name="funzionied98" localSheetId="5">#REF!</definedName>
    <definedName name="funzionied98" localSheetId="4">#REF!</definedName>
    <definedName name="funzionied98">#REF!</definedName>
    <definedName name="Fusincorp" localSheetId="5">#REF!</definedName>
    <definedName name="Fusincorp" localSheetId="4">#REF!</definedName>
    <definedName name="Fusincorp">#REF!</definedName>
    <definedName name="Fusione" localSheetId="5">#REF!</definedName>
    <definedName name="Fusione" localSheetId="4">#REF!</definedName>
    <definedName name="Fusione">#REF!</definedName>
    <definedName name="G" localSheetId="5">#REF!</definedName>
    <definedName name="G" localSheetId="4">#REF!</definedName>
    <definedName name="G">#REF!</definedName>
    <definedName name="ga">[33]Dati!$B$41:$B$46</definedName>
    <definedName name="gas" localSheetId="5">#REF!</definedName>
    <definedName name="gas" localSheetId="4">#REF!</definedName>
    <definedName name="gas">#REF!</definedName>
    <definedName name="GDGD">[4]VALORI!$C$16</definedName>
    <definedName name="ger" localSheetId="6">{#N/A,#N/A,FALSE,"Indice"}</definedName>
    <definedName name="ger" localSheetId="9" hidden="1">{#N/A,#N/A,FALSE,"Indice"}</definedName>
    <definedName name="ger" localSheetId="5">{#N/A,#N/A,FALSE,"Indice"}</definedName>
    <definedName name="ger" localSheetId="3">{#N/A,#N/A,FALSE,"Indice"}</definedName>
    <definedName name="ger" localSheetId="4">{#N/A,#N/A,FALSE,"Indice"}</definedName>
    <definedName name="ger" hidden="1">{#N/A,#N/A,FALSE,"Indice"}</definedName>
    <definedName name="gerc" localSheetId="9" hidden="1">{#N/A,#N/A,FALSE,"Indice"}</definedName>
    <definedName name="gerc" hidden="1">{#N/A,#N/A,FALSE,"Indice"}</definedName>
    <definedName name="germo" localSheetId="6">{#N/A,#N/A,FALSE,"Indice"}</definedName>
    <definedName name="germo" localSheetId="9" hidden="1">{#N/A,#N/A,FALSE,"Indice"}</definedName>
    <definedName name="germo" localSheetId="5">{#N/A,#N/A,FALSE,"Indice"}</definedName>
    <definedName name="germo" localSheetId="3">{#N/A,#N/A,FALSE,"Indice"}</definedName>
    <definedName name="germo" localSheetId="4">{#N/A,#N/A,FALSE,"Indice"}</definedName>
    <definedName name="germo" hidden="1">{#N/A,#N/A,FALSE,"Indice"}</definedName>
    <definedName name="ghj" localSheetId="5">#REF!</definedName>
    <definedName name="ghj" localSheetId="4">#REF!</definedName>
    <definedName name="ghj">#REF!</definedName>
    <definedName name="gino" localSheetId="6">{#N/A,#N/A,FALSE,"Indice"}</definedName>
    <definedName name="gino" localSheetId="9" hidden="1">{#N/A,#N/A,FALSE,"Indice"}</definedName>
    <definedName name="gino" localSheetId="5">{#N/A,#N/A,FALSE,"Indice"}</definedName>
    <definedName name="gino" localSheetId="3">{#N/A,#N/A,FALSE,"Indice"}</definedName>
    <definedName name="gino" localSheetId="4">{#N/A,#N/A,FALSE,"Indice"}</definedName>
    <definedName name="gino" hidden="1">{#N/A,#N/A,FALSE,"Indice"}</definedName>
    <definedName name="GOTO_Clienti_e_Fornitori" localSheetId="5">#REF!</definedName>
    <definedName name="GOTO_Clienti_e_Fornitori" localSheetId="4">#REF!</definedName>
    <definedName name="GOTO_Clienti_e_Fornitori">#REF!</definedName>
    <definedName name="GOTO_Conto_Economico" localSheetId="5">#REF!</definedName>
    <definedName name="GOTO_Conto_Economico" localSheetId="4">#REF!</definedName>
    <definedName name="GOTO_Conto_Economico">#REF!</definedName>
    <definedName name="GOTO_Control_Panel" localSheetId="5">#REF!</definedName>
    <definedName name="GOTO_Control_Panel" localSheetId="4">#REF!</definedName>
    <definedName name="GOTO_Control_Panel">#REF!</definedName>
    <definedName name="GOTO_Costi_di_funzionamento" localSheetId="5">#REF!</definedName>
    <definedName name="GOTO_Costi_di_funzionamento" localSheetId="4">#REF!</definedName>
    <definedName name="GOTO_Costi_di_funzionamento">#REF!</definedName>
    <definedName name="GOTO_Costidiretti_WIP_Magazzino" localSheetId="5">#REF!</definedName>
    <definedName name="GOTO_Costidiretti_WIP_Magazzino" localSheetId="4">#REF!</definedName>
    <definedName name="GOTO_Costidiretti_WIP_Magazzino">#REF!</definedName>
    <definedName name="GOTO_Interessi_e_Tasse" localSheetId="5">#REF!</definedName>
    <definedName name="GOTO_Interessi_e_Tasse" localSheetId="4">#REF!</definedName>
    <definedName name="GOTO_Interessi_e_Tasse">#REF!</definedName>
    <definedName name="GOTO_Investimenti_Cespiti" localSheetId="5">#REF!</definedName>
    <definedName name="GOTO_Investimenti_Cespiti" localSheetId="4">#REF!</definedName>
    <definedName name="GOTO_Investimenti_Cespiti">#REF!</definedName>
    <definedName name="GOTO_Margini" localSheetId="5">#REF!</definedName>
    <definedName name="GOTO_Margini" localSheetId="4">#REF!</definedName>
    <definedName name="GOTO_Margini">#REF!</definedName>
    <definedName name="GOTO_Ore_Materiale" localSheetId="5">#REF!</definedName>
    <definedName name="GOTO_Ore_Materiale" localSheetId="4">#REF!</definedName>
    <definedName name="GOTO_Ore_Materiale">#REF!</definedName>
    <definedName name="GOTO_Personale" localSheetId="5">#REF!</definedName>
    <definedName name="GOTO_Personale" localSheetId="4">#REF!</definedName>
    <definedName name="GOTO_Personale">#REF!</definedName>
    <definedName name="GOTO_Rendiconto_Finanziario" localSheetId="5">#REF!</definedName>
    <definedName name="GOTO_Rendiconto_Finanziario" localSheetId="4">#REF!</definedName>
    <definedName name="GOTO_Rendiconto_Finanziario">#REF!</definedName>
    <definedName name="GOTO_Stato_Patrimoniale" localSheetId="5">#REF!</definedName>
    <definedName name="GOTO_Stato_Patrimoniale" localSheetId="4">#REF!</definedName>
    <definedName name="GOTO_Stato_Patrimoniale">#REF!</definedName>
    <definedName name="GOTO_Vendite" localSheetId="5">#REF!</definedName>
    <definedName name="GOTO_Vendite" localSheetId="4">#REF!</definedName>
    <definedName name="GOTO_Vendite">#REF!</definedName>
    <definedName name="GrValoreProduzione">[27]ABC!#REF!</definedName>
    <definedName name="H_1" localSheetId="5">#REF!</definedName>
    <definedName name="H_1" localSheetId="4">#REF!</definedName>
    <definedName name="H_1">#REF!</definedName>
    <definedName name="H_2" localSheetId="5">#REF!</definedName>
    <definedName name="H_2" localSheetId="4">#REF!</definedName>
    <definedName name="H_2">#REF!</definedName>
    <definedName name="H_3" localSheetId="5">#REF!</definedName>
    <definedName name="H_3" localSheetId="4">#REF!</definedName>
    <definedName name="H_3">#REF!</definedName>
    <definedName name="HELP">[12]Menù!#REF!</definedName>
    <definedName name="hiu" localSheetId="6">{#N/A,#N/A,FALSE,"Indice"}</definedName>
    <definedName name="hiu" localSheetId="9" hidden="1">{#N/A,#N/A,FALSE,"Indice"}</definedName>
    <definedName name="hiu" localSheetId="5">{#N/A,#N/A,FALSE,"Indice"}</definedName>
    <definedName name="hiu" localSheetId="3">{#N/A,#N/A,FALSE,"Indice"}</definedName>
    <definedName name="hiu" localSheetId="4">{#N/A,#N/A,FALSE,"Indice"}</definedName>
    <definedName name="hiu" hidden="1">{#N/A,#N/A,FALSE,"Indice"}</definedName>
    <definedName name="IDDet" localSheetId="5">#REF!</definedName>
    <definedName name="IDDet" localSheetId="4">#REF!</definedName>
    <definedName name="IDDet">#REF!</definedName>
    <definedName name="IMMOBILIZZAZIONI" localSheetId="5">#REF!</definedName>
    <definedName name="IMMOBILIZZAZIONI" localSheetId="4">#REF!</definedName>
    <definedName name="IMMOBILIZZAZIONI">#REF!</definedName>
    <definedName name="In_dollari">'[24]Income statement'!#REF!</definedName>
    <definedName name="incr04" localSheetId="5">#REF!</definedName>
    <definedName name="incr04" localSheetId="4">#REF!</definedName>
    <definedName name="incr04">#REF!</definedName>
    <definedName name="incr05" localSheetId="5">#REF!</definedName>
    <definedName name="incr05" localSheetId="4">#REF!</definedName>
    <definedName name="incr05">#REF!</definedName>
    <definedName name="IncTax">[16]WorkCap!$C$72:$AR$72</definedName>
    <definedName name="IND" localSheetId="5">#REF!</definedName>
    <definedName name="IND" localSheetId="4">#REF!</definedName>
    <definedName name="IND">#REF!</definedName>
    <definedName name="INDICATORI____Tassi_di_sviluppo" localSheetId="5">#REF!</definedName>
    <definedName name="INDICATORI____Tassi_di_sviluppo" localSheetId="4">#REF!</definedName>
    <definedName name="INDICATORI____Tassi_di_sviluppo">#REF!</definedName>
    <definedName name="INDICATORI_DI_REDDITIVITA" localSheetId="5">#REF!</definedName>
    <definedName name="INDICATORI_DI_REDDITIVITA" localSheetId="4">#REF!</definedName>
    <definedName name="INDICATORI_DI_REDDITIVITA">#REF!</definedName>
    <definedName name="INDICATORI_ECONOMICI" localSheetId="5">#REF!</definedName>
    <definedName name="INDICATORI_ECONOMICI" localSheetId="4">#REF!</definedName>
    <definedName name="INDICATORI_ECONOMICI">#REF!</definedName>
    <definedName name="input_DG" localSheetId="5">#REF!</definedName>
    <definedName name="input_DG" localSheetId="4">#REF!</definedName>
    <definedName name="input_DG">#REF!</definedName>
    <definedName name="INT" localSheetId="5">#REF!</definedName>
    <definedName name="INT" localSheetId="4">#REF!</definedName>
    <definedName name="INT">#REF!</definedName>
    <definedName name="InvChg">[34]Newco!#REF!</definedName>
    <definedName name="InvFinal">[35]WorkCap!$C$16:$AR$16</definedName>
    <definedName name="io" localSheetId="6">{#N/A,#N/A,FALSE,"Indice"}</definedName>
    <definedName name="io" localSheetId="9" hidden="1">{#N/A,#N/A,FALSE,"Indice"}</definedName>
    <definedName name="io" localSheetId="5">{#N/A,#N/A,FALSE,"Indice"}</definedName>
    <definedName name="io" localSheetId="3">{#N/A,#N/A,FALSE,"Indice"}</definedName>
    <definedName name="io" localSheetId="4">{#N/A,#N/A,FALSE,"Indice"}</definedName>
    <definedName name="io" hidden="1">{#N/A,#N/A,FALSE,"Indice"}</definedName>
    <definedName name="iou" localSheetId="6">{#N/A,#N/A,FALSE,"B3";#N/A,#N/A,FALSE,"B2";#N/A,#N/A,FALSE,"B1"}</definedName>
    <definedName name="iou" localSheetId="9" hidden="1">{#N/A,#N/A,FALSE,"B3";#N/A,#N/A,FALSE,"B2";#N/A,#N/A,FALSE,"B1"}</definedName>
    <definedName name="iou" localSheetId="5">{#N/A,#N/A,FALSE,"B3";#N/A,#N/A,FALSE,"B2";#N/A,#N/A,FALSE,"B1"}</definedName>
    <definedName name="iou" localSheetId="3">{#N/A,#N/A,FALSE,"B3";#N/A,#N/A,FALSE,"B2";#N/A,#N/A,FALSE,"B1"}</definedName>
    <definedName name="iou" localSheetId="4">{#N/A,#N/A,FALSE,"B3";#N/A,#N/A,FALSE,"B2";#N/A,#N/A,FALSE,"B1"}</definedName>
    <definedName name="iou" hidden="1">{#N/A,#N/A,FALSE,"B3";#N/A,#N/A,FALSE,"B2";#N/A,#N/A,FALSE,"B1"}</definedName>
    <definedName name="irappu04" localSheetId="5">#REF!</definedName>
    <definedName name="irappu04" localSheetId="4">#REF!</definedName>
    <definedName name="irappu04">#REF!</definedName>
    <definedName name="irappu04_1" localSheetId="5">#REF!</definedName>
    <definedName name="irappu04_1" localSheetId="4">#REF!</definedName>
    <definedName name="irappu04_1">#REF!</definedName>
    <definedName name="irappu04_1_1" localSheetId="5">#REF!</definedName>
    <definedName name="irappu04_1_1" localSheetId="4">#REF!</definedName>
    <definedName name="irappu04_1_1">#REF!</definedName>
    <definedName name="irappu04_1_2">"#REF!"</definedName>
    <definedName name="irappu04_1_3">#N/A</definedName>
    <definedName name="irappu04_1_4" localSheetId="5">#REF!</definedName>
    <definedName name="irappu04_1_4" localSheetId="4">#REF!</definedName>
    <definedName name="irappu04_1_4">#REF!</definedName>
    <definedName name="irappu04_2" localSheetId="5">#REF!</definedName>
    <definedName name="irappu04_2" localSheetId="4">#REF!</definedName>
    <definedName name="irappu04_2">#REF!</definedName>
    <definedName name="irappu04_2_1" localSheetId="5">#REF!</definedName>
    <definedName name="irappu04_2_1" localSheetId="4">#REF!</definedName>
    <definedName name="irappu04_2_1">#REF!</definedName>
    <definedName name="irappu04_2_2">"#REF!"</definedName>
    <definedName name="irappu04_2_3">#N/A</definedName>
    <definedName name="irappu04_2_4" localSheetId="5">#REF!</definedName>
    <definedName name="irappu04_2_4" localSheetId="4">#REF!</definedName>
    <definedName name="irappu04_2_4">#REF!</definedName>
    <definedName name="irappu04_3" localSheetId="5">#REF!</definedName>
    <definedName name="irappu04_3" localSheetId="4">#REF!</definedName>
    <definedName name="irappu04_3">#REF!</definedName>
    <definedName name="irappu04_4" localSheetId="5">#REF!</definedName>
    <definedName name="irappu04_4" localSheetId="4">#REF!</definedName>
    <definedName name="irappu04_4">#REF!</definedName>
    <definedName name="irappu04_5" localSheetId="5">#REF!</definedName>
    <definedName name="irappu04_5" localSheetId="4">#REF!</definedName>
    <definedName name="irappu04_5">#REF!</definedName>
    <definedName name="irappu04_6" localSheetId="5">#REF!</definedName>
    <definedName name="irappu04_6" localSheetId="4">#REF!</definedName>
    <definedName name="irappu04_6">#REF!</definedName>
    <definedName name="irappu04_8" localSheetId="5">#REF!</definedName>
    <definedName name="irappu04_8" localSheetId="4">#REF!</definedName>
    <definedName name="irappu04_8">#REF!</definedName>
    <definedName name="J" localSheetId="5">#REF!</definedName>
    <definedName name="J" localSheetId="4">#REF!</definedName>
    <definedName name="J">#REF!</definedName>
    <definedName name="jh" localSheetId="6">{#N/A,#N/A,FALSE,"B1";#N/A,#N/A,FALSE,"B2";#N/A,#N/A,FALSE,"B3";#N/A,#N/A,FALSE,"A4";#N/A,#N/A,FALSE,"A3";#N/A,#N/A,FALSE,"A2";#N/A,#N/A,FALSE,"A1";#N/A,#N/A,FALSE,"Indice"}</definedName>
    <definedName name="jh" localSheetId="9" hidden="1">{#N/A,#N/A,FALSE,"B1";#N/A,#N/A,FALSE,"B2";#N/A,#N/A,FALSE,"B3";#N/A,#N/A,FALSE,"A4";#N/A,#N/A,FALSE,"A3";#N/A,#N/A,FALSE,"A2";#N/A,#N/A,FALSE,"A1";#N/A,#N/A,FALSE,"Indice"}</definedName>
    <definedName name="jh" localSheetId="5">{#N/A,#N/A,FALSE,"B1";#N/A,#N/A,FALSE,"B2";#N/A,#N/A,FALSE,"B3";#N/A,#N/A,FALSE,"A4";#N/A,#N/A,FALSE,"A3";#N/A,#N/A,FALSE,"A2";#N/A,#N/A,FALSE,"A1";#N/A,#N/A,FALSE,"Indice"}</definedName>
    <definedName name="jh" localSheetId="3">{#N/A,#N/A,FALSE,"B1";#N/A,#N/A,FALSE,"B2";#N/A,#N/A,FALSE,"B3";#N/A,#N/A,FALSE,"A4";#N/A,#N/A,FALSE,"A3";#N/A,#N/A,FALSE,"A2";#N/A,#N/A,FALSE,"A1";#N/A,#N/A,FALSE,"Indice"}</definedName>
    <definedName name="jh" localSheetId="4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ki" localSheetId="6">{#N/A,#N/A,FALSE,"Indice"}</definedName>
    <definedName name="ki" localSheetId="9" hidden="1">{#N/A,#N/A,FALSE,"Indice"}</definedName>
    <definedName name="ki" localSheetId="5">{#N/A,#N/A,FALSE,"Indice"}</definedName>
    <definedName name="ki" localSheetId="3">{#N/A,#N/A,FALSE,"Indice"}</definedName>
    <definedName name="ki" localSheetId="4">{#N/A,#N/A,FALSE,"Indice"}</definedName>
    <definedName name="ki" hidden="1">{#N/A,#N/A,FALSE,"Indice"}</definedName>
    <definedName name="kkhjkjkjkl" localSheetId="9" hidden="1">{#N/A,#N/A,FALSE,"B3";#N/A,#N/A,FALSE,"B2";#N/A,#N/A,FALSE,"B1"}</definedName>
    <definedName name="kkhjkjkjkl" hidden="1">{#N/A,#N/A,FALSE,"B3";#N/A,#N/A,FALSE,"B2";#N/A,#N/A,FALSE,"B1"}</definedName>
    <definedName name="kl" localSheetId="6">{#N/A,#N/A,FALSE,"B1";#N/A,#N/A,FALSE,"B2";#N/A,#N/A,FALSE,"B3";#N/A,#N/A,FALSE,"A4";#N/A,#N/A,FALSE,"A3";#N/A,#N/A,FALSE,"A2";#N/A,#N/A,FALSE,"A1";#N/A,#N/A,FALSE,"Indice"}</definedName>
    <definedName name="kl" localSheetId="9" hidden="1">{#N/A,#N/A,FALSE,"B1";#N/A,#N/A,FALSE,"B2";#N/A,#N/A,FALSE,"B3";#N/A,#N/A,FALSE,"A4";#N/A,#N/A,FALSE,"A3";#N/A,#N/A,FALSE,"A2";#N/A,#N/A,FALSE,"A1";#N/A,#N/A,FALSE,"Indice"}</definedName>
    <definedName name="kl" localSheetId="5">{#N/A,#N/A,FALSE,"B1";#N/A,#N/A,FALSE,"B2";#N/A,#N/A,FALSE,"B3";#N/A,#N/A,FALSE,"A4";#N/A,#N/A,FALSE,"A3";#N/A,#N/A,FALSE,"A2";#N/A,#N/A,FALSE,"A1";#N/A,#N/A,FALSE,"Indice"}</definedName>
    <definedName name="kl" localSheetId="3">{#N/A,#N/A,FALSE,"B1";#N/A,#N/A,FALSE,"B2";#N/A,#N/A,FALSE,"B3";#N/A,#N/A,FALSE,"A4";#N/A,#N/A,FALSE,"A3";#N/A,#N/A,FALSE,"A2";#N/A,#N/A,FALSE,"A1";#N/A,#N/A,FALSE,"Indice"}</definedName>
    <definedName name="kl" localSheetId="4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oi" localSheetId="6">{#N/A,#N/A,FALSE,"A4";#N/A,#N/A,FALSE,"A3";#N/A,#N/A,FALSE,"A2";#N/A,#N/A,FALSE,"A1"}</definedName>
    <definedName name="kloi" localSheetId="9" hidden="1">{#N/A,#N/A,FALSE,"A4";#N/A,#N/A,FALSE,"A3";#N/A,#N/A,FALSE,"A2";#N/A,#N/A,FALSE,"A1"}</definedName>
    <definedName name="kloi" localSheetId="5">{#N/A,#N/A,FALSE,"A4";#N/A,#N/A,FALSE,"A3";#N/A,#N/A,FALSE,"A2";#N/A,#N/A,FALSE,"A1"}</definedName>
    <definedName name="kloi" localSheetId="3">{#N/A,#N/A,FALSE,"A4";#N/A,#N/A,FALSE,"A3";#N/A,#N/A,FALSE,"A2";#N/A,#N/A,FALSE,"A1"}</definedName>
    <definedName name="kloi" localSheetId="4">{#N/A,#N/A,FALSE,"A4";#N/A,#N/A,FALSE,"A3";#N/A,#N/A,FALSE,"A2";#N/A,#N/A,FALSE,"A1"}</definedName>
    <definedName name="kloi" hidden="1">{#N/A,#N/A,FALSE,"A4";#N/A,#N/A,FALSE,"A3";#N/A,#N/A,FALSE,"A2";#N/A,#N/A,FALSE,"A1"}</definedName>
    <definedName name="L" localSheetId="5">#REF!</definedName>
    <definedName name="L" localSheetId="4">#REF!</definedName>
    <definedName name="L">#REF!</definedName>
    <definedName name="li" localSheetId="6">{#N/A,#N/A,FALSE,"A4";#N/A,#N/A,FALSE,"A3";#N/A,#N/A,FALSE,"A2";#N/A,#N/A,FALSE,"A1"}</definedName>
    <definedName name="li" localSheetId="9" hidden="1">{#N/A,#N/A,FALSE,"A4";#N/A,#N/A,FALSE,"A3";#N/A,#N/A,FALSE,"A2";#N/A,#N/A,FALSE,"A1"}</definedName>
    <definedName name="li" localSheetId="5">{#N/A,#N/A,FALSE,"A4";#N/A,#N/A,FALSE,"A3";#N/A,#N/A,FALSE,"A2";#N/A,#N/A,FALSE,"A1"}</definedName>
    <definedName name="li" localSheetId="3">{#N/A,#N/A,FALSE,"A4";#N/A,#N/A,FALSE,"A3";#N/A,#N/A,FALSE,"A2";#N/A,#N/A,FALSE,"A1"}</definedName>
    <definedName name="li" localSheetId="4">{#N/A,#N/A,FALSE,"A4";#N/A,#N/A,FALSE,"A3";#N/A,#N/A,FALSE,"A2";#N/A,#N/A,FALSE,"A1"}</definedName>
    <definedName name="li" hidden="1">{#N/A,#N/A,FALSE,"A4";#N/A,#N/A,FALSE,"A3";#N/A,#N/A,FALSE,"A2";#N/A,#N/A,FALSE,"A1"}</definedName>
    <definedName name="LIU" localSheetId="6">{#N/A,#N/A,FALSE,"A4";#N/A,#N/A,FALSE,"A3";#N/A,#N/A,FALSE,"A2";#N/A,#N/A,FALSE,"A1"}</definedName>
    <definedName name="LIU" localSheetId="9" hidden="1">{#N/A,#N/A,FALSE,"A4";#N/A,#N/A,FALSE,"A3";#N/A,#N/A,FALSE,"A2";#N/A,#N/A,FALSE,"A1"}</definedName>
    <definedName name="LIU" localSheetId="5">{#N/A,#N/A,FALSE,"A4";#N/A,#N/A,FALSE,"A3";#N/A,#N/A,FALSE,"A2";#N/A,#N/A,FALSE,"A1"}</definedName>
    <definedName name="LIU" localSheetId="3">{#N/A,#N/A,FALSE,"A4";#N/A,#N/A,FALSE,"A3";#N/A,#N/A,FALSE,"A2";#N/A,#N/A,FALSE,"A1"}</definedName>
    <definedName name="LIU" localSheetId="4">{#N/A,#N/A,FALSE,"A4";#N/A,#N/A,FALSE,"A3";#N/A,#N/A,FALSE,"A2";#N/A,#N/A,FALSE,"A1"}</definedName>
    <definedName name="LIU" hidden="1">{#N/A,#N/A,FALSE,"A4";#N/A,#N/A,FALSE,"A3";#N/A,#N/A,FALSE,"A2";#N/A,#N/A,FALSE,"A1"}</definedName>
    <definedName name="lkjh" localSheetId="6">{#N/A,#N/A,FALSE,"Indice"}</definedName>
    <definedName name="lkjh" localSheetId="9" hidden="1">{#N/A,#N/A,FALSE,"Indice"}</definedName>
    <definedName name="lkjh" localSheetId="5">{#N/A,#N/A,FALSE,"Indice"}</definedName>
    <definedName name="lkjh" localSheetId="3">{#N/A,#N/A,FALSE,"Indice"}</definedName>
    <definedName name="lkjh" localSheetId="4">{#N/A,#N/A,FALSE,"Indice"}</definedName>
    <definedName name="lkjh" hidden="1">{#N/A,#N/A,FALSE,"Indice"}</definedName>
    <definedName name="ll" localSheetId="9" hidden="1">{#N/A,#N/A,FALSE,"B3";#N/A,#N/A,FALSE,"B2";#N/A,#N/A,FALSE,"B1"}</definedName>
    <definedName name="ll" hidden="1">{#N/A,#N/A,FALSE,"B3";#N/A,#N/A,FALSE,"B2";#N/A,#N/A,FALSE,"B1"}</definedName>
    <definedName name="llòl">[4]VALORI!$C$14</definedName>
    <definedName name="lo" localSheetId="6">{#N/A,#N/A,FALSE,"B3";#N/A,#N/A,FALSE,"B2";#N/A,#N/A,FALSE,"B1"}</definedName>
    <definedName name="lo" localSheetId="9" hidden="1">{#N/A,#N/A,FALSE,"B3";#N/A,#N/A,FALSE,"B2";#N/A,#N/A,FALSE,"B1"}</definedName>
    <definedName name="lo" localSheetId="5">{#N/A,#N/A,FALSE,"B3";#N/A,#N/A,FALSE,"B2";#N/A,#N/A,FALSE,"B1"}</definedName>
    <definedName name="lo" localSheetId="3">{#N/A,#N/A,FALSE,"B3";#N/A,#N/A,FALSE,"B2";#N/A,#N/A,FALSE,"B1"}</definedName>
    <definedName name="lo" localSheetId="4">{#N/A,#N/A,FALSE,"B3";#N/A,#N/A,FALSE,"B2";#N/A,#N/A,FALSE,"B1"}</definedName>
    <definedName name="lo" hidden="1">{#N/A,#N/A,FALSE,"B3";#N/A,#N/A,FALSE,"B2";#N/A,#N/A,FALSE,"B1"}</definedName>
    <definedName name="ly" localSheetId="6">{#N/A,#N/A,FALSE,"B1";#N/A,#N/A,FALSE,"B2";#N/A,#N/A,FALSE,"B3";#N/A,#N/A,FALSE,"A4";#N/A,#N/A,FALSE,"A3";#N/A,#N/A,FALSE,"A2";#N/A,#N/A,FALSE,"A1";#N/A,#N/A,FALSE,"Indice"}</definedName>
    <definedName name="ly" localSheetId="9" hidden="1">{#N/A,#N/A,FALSE,"B1";#N/A,#N/A,FALSE,"B2";#N/A,#N/A,FALSE,"B3";#N/A,#N/A,FALSE,"A4";#N/A,#N/A,FALSE,"A3";#N/A,#N/A,FALSE,"A2";#N/A,#N/A,FALSE,"A1";#N/A,#N/A,FALSE,"Indice"}</definedName>
    <definedName name="ly" localSheetId="5">{#N/A,#N/A,FALSE,"B1";#N/A,#N/A,FALSE,"B2";#N/A,#N/A,FALSE,"B3";#N/A,#N/A,FALSE,"A4";#N/A,#N/A,FALSE,"A3";#N/A,#N/A,FALSE,"A2";#N/A,#N/A,FALSE,"A1";#N/A,#N/A,FALSE,"Indice"}</definedName>
    <definedName name="ly" localSheetId="3">{#N/A,#N/A,FALSE,"B1";#N/A,#N/A,FALSE,"B2";#N/A,#N/A,FALSE,"B3";#N/A,#N/A,FALSE,"A4";#N/A,#N/A,FALSE,"A3";#N/A,#N/A,FALSE,"A2";#N/A,#N/A,FALSE,"A1";#N/A,#N/A,FALSE,"Indice"}</definedName>
    <definedName name="ly" localSheetId="4">{#N/A,#N/A,FALSE,"B1";#N/A,#N/A,FALSE,"B2";#N/A,#N/A,FALSE,"B3";#N/A,#N/A,FALSE,"A4";#N/A,#N/A,FALSE,"A3";#N/A,#N/A,FALSE,"A2";#N/A,#N/A,FALSE,"A1";#N/A,#N/A,FALSE,"Indice"}</definedName>
    <definedName name="ly" hidden="1">{#N/A,#N/A,FALSE,"B1";#N/A,#N/A,FALSE,"B2";#N/A,#N/A,FALSE,"B3";#N/A,#N/A,FALSE,"A4";#N/A,#N/A,FALSE,"A3";#N/A,#N/A,FALSE,"A2";#N/A,#N/A,FALSE,"A1";#N/A,#N/A,FALSE,"Indice"}</definedName>
    <definedName name="MAGG2" localSheetId="5">#REF!</definedName>
    <definedName name="MAGG2" localSheetId="4">#REF!</definedName>
    <definedName name="MAGG2">#REF!</definedName>
    <definedName name="Maggio_2002" localSheetId="5">#REF!</definedName>
    <definedName name="Maggio_2002" localSheetId="4">#REF!</definedName>
    <definedName name="Maggio_2002">#REF!</definedName>
    <definedName name="Maggio_2002_1" localSheetId="5">#REF!</definedName>
    <definedName name="Maggio_2002_1" localSheetId="4">#REF!</definedName>
    <definedName name="Maggio_2002_1">#REF!</definedName>
    <definedName name="Maggio_2002_1_1" localSheetId="5">#REF!</definedName>
    <definedName name="Maggio_2002_1_1" localSheetId="4">#REF!</definedName>
    <definedName name="Maggio_2002_1_1">#REF!</definedName>
    <definedName name="Maggio_2002_1_2">"#REF!"</definedName>
    <definedName name="Maggio_2002_1_3">#N/A</definedName>
    <definedName name="Maggio_2002_1_4" localSheetId="5">#REF!</definedName>
    <definedName name="Maggio_2002_1_4" localSheetId="4">#REF!</definedName>
    <definedName name="Maggio_2002_1_4">#REF!</definedName>
    <definedName name="Maggio_2002_2" localSheetId="5">#REF!</definedName>
    <definedName name="Maggio_2002_2" localSheetId="4">#REF!</definedName>
    <definedName name="Maggio_2002_2">#REF!</definedName>
    <definedName name="Maggio_2002_2_1" localSheetId="5">#REF!</definedName>
    <definedName name="Maggio_2002_2_1" localSheetId="4">#REF!</definedName>
    <definedName name="Maggio_2002_2_1">#REF!</definedName>
    <definedName name="Maggio_2002_2_2">"#REF!"</definedName>
    <definedName name="Maggio_2002_2_3">#N/A</definedName>
    <definedName name="Maggio_2002_2_4" localSheetId="5">#REF!</definedName>
    <definedName name="Maggio_2002_2_4" localSheetId="4">#REF!</definedName>
    <definedName name="Maggio_2002_2_4">#REF!</definedName>
    <definedName name="Maggio_2002_3" localSheetId="5">#REF!</definedName>
    <definedName name="Maggio_2002_3" localSheetId="4">#REF!</definedName>
    <definedName name="Maggio_2002_3">#REF!</definedName>
    <definedName name="Maggio_2002_4" localSheetId="5">#REF!</definedName>
    <definedName name="Maggio_2002_4" localSheetId="4">#REF!</definedName>
    <definedName name="Maggio_2002_4">#REF!</definedName>
    <definedName name="Maggio_2002_5" localSheetId="5">#REF!</definedName>
    <definedName name="Maggio_2002_5" localSheetId="4">#REF!</definedName>
    <definedName name="Maggio_2002_5">#REF!</definedName>
    <definedName name="Maggio_2002_6" localSheetId="5">#REF!</definedName>
    <definedName name="Maggio_2002_6" localSheetId="4">#REF!</definedName>
    <definedName name="Maggio_2002_6">#REF!</definedName>
    <definedName name="Maggio_2002_8" localSheetId="5">#REF!</definedName>
    <definedName name="Maggio_2002_8" localSheetId="4">#REF!</definedName>
    <definedName name="Maggio_2002_8">#REF!</definedName>
    <definedName name="marco" localSheetId="9" hidden="1">{#N/A,#N/A,FALSE,"Indice"}</definedName>
    <definedName name="marco" hidden="1">{#N/A,#N/A,FALSE,"Indice"}</definedName>
    <definedName name="Marzo_2002" localSheetId="5">#REF!</definedName>
    <definedName name="Marzo_2002" localSheetId="4">#REF!</definedName>
    <definedName name="Marzo_2002">#REF!</definedName>
    <definedName name="Marzo_2002_1" localSheetId="5">#REF!</definedName>
    <definedName name="Marzo_2002_1" localSheetId="4">#REF!</definedName>
    <definedName name="Marzo_2002_1">#REF!</definedName>
    <definedName name="Marzo_2002_1_1" localSheetId="5">#REF!</definedName>
    <definedName name="Marzo_2002_1_1" localSheetId="4">#REF!</definedName>
    <definedName name="Marzo_2002_1_1">#REF!</definedName>
    <definedName name="Marzo_2002_1_2">"#REF!"</definedName>
    <definedName name="Marzo_2002_1_3">#N/A</definedName>
    <definedName name="Marzo_2002_1_4" localSheetId="5">#REF!</definedName>
    <definedName name="Marzo_2002_1_4" localSheetId="4">#REF!</definedName>
    <definedName name="Marzo_2002_1_4">#REF!</definedName>
    <definedName name="Marzo_2002_2" localSheetId="5">#REF!</definedName>
    <definedName name="Marzo_2002_2" localSheetId="4">#REF!</definedName>
    <definedName name="Marzo_2002_2">#REF!</definedName>
    <definedName name="Marzo_2002_2_1" localSheetId="5">#REF!</definedName>
    <definedName name="Marzo_2002_2_1" localSheetId="4">#REF!</definedName>
    <definedName name="Marzo_2002_2_1">#REF!</definedName>
    <definedName name="Marzo_2002_2_2">"#REF!"</definedName>
    <definedName name="Marzo_2002_2_3">#N/A</definedName>
    <definedName name="Marzo_2002_2_4" localSheetId="5">#REF!</definedName>
    <definedName name="Marzo_2002_2_4" localSheetId="4">#REF!</definedName>
    <definedName name="Marzo_2002_2_4">#REF!</definedName>
    <definedName name="Marzo_2002_3" localSheetId="5">#REF!</definedName>
    <definedName name="Marzo_2002_3" localSheetId="4">#REF!</definedName>
    <definedName name="Marzo_2002_3">#REF!</definedName>
    <definedName name="Marzo_2002_4" localSheetId="5">#REF!</definedName>
    <definedName name="Marzo_2002_4" localSheetId="4">#REF!</definedName>
    <definedName name="Marzo_2002_4">#REF!</definedName>
    <definedName name="Marzo_2002_5" localSheetId="5">#REF!</definedName>
    <definedName name="Marzo_2002_5" localSheetId="4">#REF!</definedName>
    <definedName name="Marzo_2002_5">#REF!</definedName>
    <definedName name="Marzo_2002_6" localSheetId="5">#REF!</definedName>
    <definedName name="Marzo_2002_6" localSheetId="4">#REF!</definedName>
    <definedName name="Marzo_2002_6">#REF!</definedName>
    <definedName name="Marzo_2002_8" localSheetId="5">#REF!</definedName>
    <definedName name="Marzo_2002_8" localSheetId="4">#REF!</definedName>
    <definedName name="Marzo_2002_8">#REF!</definedName>
    <definedName name="MATT" localSheetId="6">{#N/A,#N/A,TRUE,"Main Issues";#N/A,#N/A,TRUE,"Income statement ($)"}</definedName>
    <definedName name="MATT" localSheetId="9" hidden="1">{#N/A,#N/A,TRUE,"Main Issues";#N/A,#N/A,TRUE,"Income statement ($)"}</definedName>
    <definedName name="MATT" localSheetId="5">{#N/A,#N/A,TRUE,"Main Issues";#N/A,#N/A,TRUE,"Income statement ($)"}</definedName>
    <definedName name="MATT" localSheetId="3">{#N/A,#N/A,TRUE,"Main Issues";#N/A,#N/A,TRUE,"Income statement ($)"}</definedName>
    <definedName name="MATT" localSheetId="4">{#N/A,#N/A,TRUE,"Main Issues";#N/A,#N/A,TRUE,"Income statement ($)"}</definedName>
    <definedName name="MATT" hidden="1">{#N/A,#N/A,TRUE,"Main Issues";#N/A,#N/A,TRUE,"Income statement ($)"}</definedName>
    <definedName name="mil" localSheetId="5">#REF!</definedName>
    <definedName name="mil" localSheetId="4">#REF!</definedName>
    <definedName name="mil">#REF!</definedName>
    <definedName name="min" localSheetId="6">{#N/A,#N/A,FALSE,"B1";#N/A,#N/A,FALSE,"B2";#N/A,#N/A,FALSE,"B3";#N/A,#N/A,FALSE,"A4";#N/A,#N/A,FALSE,"A3";#N/A,#N/A,FALSE,"A2";#N/A,#N/A,FALSE,"A1";#N/A,#N/A,FALSE,"Indice"}</definedName>
    <definedName name="min" localSheetId="9" hidden="1">{#N/A,#N/A,FALSE,"B1";#N/A,#N/A,FALSE,"B2";#N/A,#N/A,FALSE,"B3";#N/A,#N/A,FALSE,"A4";#N/A,#N/A,FALSE,"A3";#N/A,#N/A,FALSE,"A2";#N/A,#N/A,FALSE,"A1";#N/A,#N/A,FALSE,"Indice"}</definedName>
    <definedName name="min" localSheetId="5">{#N/A,#N/A,FALSE,"B1";#N/A,#N/A,FALSE,"B2";#N/A,#N/A,FALSE,"B3";#N/A,#N/A,FALSE,"A4";#N/A,#N/A,FALSE,"A3";#N/A,#N/A,FALSE,"A2";#N/A,#N/A,FALSE,"A1";#N/A,#N/A,FALSE,"Indice"}</definedName>
    <definedName name="min" localSheetId="3">{#N/A,#N/A,FALSE,"B1";#N/A,#N/A,FALSE,"B2";#N/A,#N/A,FALSE,"B3";#N/A,#N/A,FALSE,"A4";#N/A,#N/A,FALSE,"A3";#N/A,#N/A,FALSE,"A2";#N/A,#N/A,FALSE,"A1";#N/A,#N/A,FALSE,"Indice"}</definedName>
    <definedName name="min" localSheetId="4">{#N/A,#N/A,FALSE,"B1";#N/A,#N/A,FALSE,"B2";#N/A,#N/A,FALSE,"B3";#N/A,#N/A,FALSE,"A4";#N/A,#N/A,FALSE,"A3";#N/A,#N/A,FALSE,"A2";#N/A,#N/A,FALSE,"A1";#N/A,#N/A,FALSE,"Indice"}</definedName>
    <definedName name="min" hidden="1">{#N/A,#N/A,FALSE,"B1";#N/A,#N/A,FALSE,"B2";#N/A,#N/A,FALSE,"B3";#N/A,#N/A,FALSE,"A4";#N/A,#N/A,FALSE,"A3";#N/A,#N/A,FALSE,"A2";#N/A,#N/A,FALSE,"A1";#N/A,#N/A,FALSE,"Indice"}</definedName>
    <definedName name="mio" localSheetId="6">{#N/A,#N/A,FALSE,"Indice"}</definedName>
    <definedName name="mio" localSheetId="9" hidden="1">{#N/A,#N/A,FALSE,"Indice"}</definedName>
    <definedName name="mio" localSheetId="5">{#N/A,#N/A,FALSE,"Indice"}</definedName>
    <definedName name="mio" localSheetId="3">{#N/A,#N/A,FALSE,"Indice"}</definedName>
    <definedName name="mio" localSheetId="4">{#N/A,#N/A,FALSE,"Indice"}</definedName>
    <definedName name="mio" hidden="1">{#N/A,#N/A,FALSE,"Indice"}</definedName>
    <definedName name="mn" localSheetId="6">{#N/A,#N/A,FALSE,"Indice"}</definedName>
    <definedName name="mn" localSheetId="9" hidden="1">{#N/A,#N/A,FALSE,"Indice"}</definedName>
    <definedName name="mn" localSheetId="5">{#N/A,#N/A,FALSE,"Indice"}</definedName>
    <definedName name="mn" localSheetId="3">{#N/A,#N/A,FALSE,"Indice"}</definedName>
    <definedName name="mn" localSheetId="4">{#N/A,#N/A,FALSE,"Indice"}</definedName>
    <definedName name="mn" hidden="1">{#N/A,#N/A,FALSE,"Indice"}</definedName>
    <definedName name="mnjnfd" localSheetId="5">#REF!</definedName>
    <definedName name="mnjnfd" localSheetId="4">#REF!</definedName>
    <definedName name="mnjnfd">#REF!</definedName>
    <definedName name="MODCE">'[36]CE 2008'!$C$2:$BL$404</definedName>
    <definedName name="MODCE_1">'[37]CE 2008'!$C$2:$BL$404</definedName>
    <definedName name="moi" localSheetId="6">{#N/A,#N/A,FALSE,"A4";#N/A,#N/A,FALSE,"A3";#N/A,#N/A,FALSE,"A2";#N/A,#N/A,FALSE,"A1"}</definedName>
    <definedName name="moi" localSheetId="9" hidden="1">{#N/A,#N/A,FALSE,"A4";#N/A,#N/A,FALSE,"A3";#N/A,#N/A,FALSE,"A2";#N/A,#N/A,FALSE,"A1"}</definedName>
    <definedName name="moi" localSheetId="5">{#N/A,#N/A,FALSE,"A4";#N/A,#N/A,FALSE,"A3";#N/A,#N/A,FALSE,"A2";#N/A,#N/A,FALSE,"A1"}</definedName>
    <definedName name="moi" localSheetId="3">{#N/A,#N/A,FALSE,"A4";#N/A,#N/A,FALSE,"A3";#N/A,#N/A,FALSE,"A2";#N/A,#N/A,FALSE,"A1"}</definedName>
    <definedName name="moi" localSheetId="4">{#N/A,#N/A,FALSE,"A4";#N/A,#N/A,FALSE,"A3";#N/A,#N/A,FALSE,"A2";#N/A,#N/A,FALSE,"A1"}</definedName>
    <definedName name="moi" hidden="1">{#N/A,#N/A,FALSE,"A4";#N/A,#N/A,FALSE,"A3";#N/A,#N/A,FALSE,"A2";#N/A,#N/A,FALSE,"A1"}</definedName>
    <definedName name="MULTIPLI" localSheetId="5">#REF!</definedName>
    <definedName name="MULTIPLI" localSheetId="4">#REF!</definedName>
    <definedName name="MULTIPLI">#REF!</definedName>
    <definedName name="muy" localSheetId="6">{#N/A,#N/A,FALSE,"B3";#N/A,#N/A,FALSE,"B2";#N/A,#N/A,FALSE,"B1"}</definedName>
    <definedName name="muy" localSheetId="9" hidden="1">{#N/A,#N/A,FALSE,"B3";#N/A,#N/A,FALSE,"B2";#N/A,#N/A,FALSE,"B1"}</definedName>
    <definedName name="muy" localSheetId="5">{#N/A,#N/A,FALSE,"B3";#N/A,#N/A,FALSE,"B2";#N/A,#N/A,FALSE,"B1"}</definedName>
    <definedName name="muy" localSheetId="3">{#N/A,#N/A,FALSE,"B3";#N/A,#N/A,FALSE,"B2";#N/A,#N/A,FALSE,"B1"}</definedName>
    <definedName name="muy" localSheetId="4">{#N/A,#N/A,FALSE,"B3";#N/A,#N/A,FALSE,"B2";#N/A,#N/A,FALSE,"B1"}</definedName>
    <definedName name="muy" hidden="1">{#N/A,#N/A,FALSE,"B3";#N/A,#N/A,FALSE,"B2";#N/A,#N/A,FALSE,"B1"}</definedName>
    <definedName name="New_CE___Riepilogo_in_riga_con_periodo" localSheetId="5">#REF!</definedName>
    <definedName name="New_CE___Riepilogo_in_riga_con_periodo" localSheetId="4">#REF!</definedName>
    <definedName name="New_CE___Riepilogo_in_riga_con_periodo">#REF!</definedName>
    <definedName name="New_CE___Riepilogo_in_riga_con_periodo_1" localSheetId="5">#REF!</definedName>
    <definedName name="New_CE___Riepilogo_in_riga_con_periodo_1" localSheetId="4">#REF!</definedName>
    <definedName name="New_CE___Riepilogo_in_riga_con_periodo_1">#REF!</definedName>
    <definedName name="New_CE___Riepilogo_in_riga_con_periodo_2">"#REF!"</definedName>
    <definedName name="New_CE___Riepilogo_in_riga_con_periodo_3">"#REF!"</definedName>
    <definedName name="New_CE___Riepilogo_in_riga_con_periodo_4" localSheetId="5">#REF!</definedName>
    <definedName name="New_CE___Riepilogo_in_riga_con_periodo_4" localSheetId="4">#REF!</definedName>
    <definedName name="New_CE___Riepilogo_in_riga_con_periodo_4">#REF!</definedName>
    <definedName name="New_CE___Riepilogo_in_riga_con_periodo_6">"$#RIF!.$A$3:$D$404"</definedName>
    <definedName name="New_CE___Riepilogo_in_riga_con_periodo_8" localSheetId="5">#REF!</definedName>
    <definedName name="New_CE___Riepilogo_in_riga_con_periodo_8" localSheetId="4">#REF!</definedName>
    <definedName name="New_CE___Riepilogo_in_riga_con_periodo_8">#REF!</definedName>
    <definedName name="New_SP___Riepilogo_in_riga_con_periodo" localSheetId="5">#REF!</definedName>
    <definedName name="New_SP___Riepilogo_in_riga_con_periodo" localSheetId="4">#REF!</definedName>
    <definedName name="New_SP___Riepilogo_in_riga_con_periodo">#REF!</definedName>
    <definedName name="NFVCDAAS" localSheetId="5">#REF!</definedName>
    <definedName name="NFVCDAAS" localSheetId="4">#REF!</definedName>
    <definedName name="NFVCDAAS">#REF!</definedName>
    <definedName name="nn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N" localSheetId="5">#REF!</definedName>
    <definedName name="NNN" localSheetId="4">#REF!</definedName>
    <definedName name="NNN">#REF!</definedName>
    <definedName name="nnnpà" localSheetId="5">#REF!</definedName>
    <definedName name="nnnpà" localSheetId="4">#REF!</definedName>
    <definedName name="nnnpà">#REF!</definedName>
    <definedName name="nnùù" localSheetId="5">#REF!</definedName>
    <definedName name="nnùù" localSheetId="4">#REF!</definedName>
    <definedName name="nnùù">#REF!</definedName>
    <definedName name="NO_PSN_3">[25]VALORI!#REF!</definedName>
    <definedName name="NO_PSN_4444">[25]VALORI!#REF!</definedName>
    <definedName name="nome_percorso">[18]Master!$C$3</definedName>
    <definedName name="NomeTabella">"Dummy"</definedName>
    <definedName name="nuovo" localSheetId="5">#REF!</definedName>
    <definedName name="nuovo" localSheetId="4">#REF!</definedName>
    <definedName name="nuovo">#REF!</definedName>
    <definedName name="ò" localSheetId="5">#REF!</definedName>
    <definedName name="ò" localSheetId="4">#REF!</definedName>
    <definedName name="ò">#REF!</definedName>
    <definedName name="ò.làòòlà" localSheetId="5">#REF!</definedName>
    <definedName name="ò.làòòlà" localSheetId="4">#REF!</definedName>
    <definedName name="ò.làòòlà">#REF!</definedName>
    <definedName name="obiettivo">[38]base!$A$2:$A$21</definedName>
    <definedName name="ok" localSheetId="6">{#N/A,#N/A,FALSE,"B3";#N/A,#N/A,FALSE,"B2";#N/A,#N/A,FALSE,"B1"}</definedName>
    <definedName name="ok" localSheetId="9" hidden="1">{#N/A,#N/A,FALSE,"B3";#N/A,#N/A,FALSE,"B2";#N/A,#N/A,FALSE,"B1"}</definedName>
    <definedName name="ok" localSheetId="5">{#N/A,#N/A,FALSE,"B3";#N/A,#N/A,FALSE,"B2";#N/A,#N/A,FALSE,"B1"}</definedName>
    <definedName name="ok" localSheetId="3">{#N/A,#N/A,FALSE,"B3";#N/A,#N/A,FALSE,"B2";#N/A,#N/A,FALSE,"B1"}</definedName>
    <definedName name="ok" localSheetId="4">{#N/A,#N/A,FALSE,"B3";#N/A,#N/A,FALSE,"B2";#N/A,#N/A,FALSE,"B1"}</definedName>
    <definedName name="ok" hidden="1">{#N/A,#N/A,FALSE,"B3";#N/A,#N/A,FALSE,"B2";#N/A,#N/A,FALSE,"B1"}</definedName>
    <definedName name="old" localSheetId="9" hidden="1">{#N/A,#N/A,FALSE,"A4";#N/A,#N/A,FALSE,"A3";#N/A,#N/A,FALSE,"A2";#N/A,#N/A,FALSE,"A1"}</definedName>
    <definedName name="old" hidden="1">{#N/A,#N/A,FALSE,"A4";#N/A,#N/A,FALSE,"A3";#N/A,#N/A,FALSE,"A2";#N/A,#N/A,FALSE,"A1"}</definedName>
    <definedName name="òòkk" localSheetId="5">#REF!</definedName>
    <definedName name="òòkk" localSheetId="4">#REF!</definedName>
    <definedName name="òòkk">#REF!</definedName>
    <definedName name="òòlò" localSheetId="5">#REF!</definedName>
    <definedName name="òòlò" localSheetId="4">#REF!</definedName>
    <definedName name="òòlò">#REF!</definedName>
    <definedName name="òòòò" localSheetId="5">#REF!</definedName>
    <definedName name="òòòò" localSheetId="4">#REF!</definedName>
    <definedName name="òòòò">#REF!</definedName>
    <definedName name="OPA" localSheetId="5">#REF!</definedName>
    <definedName name="OPA" localSheetId="4">#REF!</definedName>
    <definedName name="OPA">#REF!</definedName>
    <definedName name="OpEx">[34]Newco!$E$30:$AN$30</definedName>
    <definedName name="P" localSheetId="5">#REF!</definedName>
    <definedName name="P" localSheetId="4">#REF!</definedName>
    <definedName name="P">#REF!</definedName>
    <definedName name="padAcqBen00" localSheetId="5">#REF!</definedName>
    <definedName name="padAcqBen00" localSheetId="4">#REF!</definedName>
    <definedName name="padAcqBen00">#REF!</definedName>
    <definedName name="padAcqBen01" localSheetId="5">#REF!</definedName>
    <definedName name="padAcqBen01" localSheetId="4">#REF!</definedName>
    <definedName name="padAcqBen01">#REF!</definedName>
    <definedName name="padAcqBen02" localSheetId="5">#REF!</definedName>
    <definedName name="padAcqBen02" localSheetId="4">#REF!</definedName>
    <definedName name="padAcqBen02">#REF!</definedName>
    <definedName name="padAcqBen03" localSheetId="5">#REF!</definedName>
    <definedName name="padAcqBen03" localSheetId="4">#REF!</definedName>
    <definedName name="padAcqBen03">#REF!</definedName>
    <definedName name="padAcqBen04" localSheetId="5">#REF!</definedName>
    <definedName name="padAcqBen04" localSheetId="4">#REF!</definedName>
    <definedName name="padAcqBen04">#REF!</definedName>
    <definedName name="padAcqBen05">'[39]parametri progr'!$I$20</definedName>
    <definedName name="padAcqBen06">'[40]parametri progr'!$J$20</definedName>
    <definedName name="padAcqBen07">'[40]parametri progr'!$K$20</definedName>
    <definedName name="padAltrEnti00" localSheetId="5">#REF!</definedName>
    <definedName name="padAltrEnti00" localSheetId="4">#REF!</definedName>
    <definedName name="padAltrEnti00">#REF!</definedName>
    <definedName name="padAltrEnti01" localSheetId="5">#REF!</definedName>
    <definedName name="padAltrEnti01" localSheetId="4">#REF!</definedName>
    <definedName name="padAltrEnti01">#REF!</definedName>
    <definedName name="padAltrEnti02" localSheetId="5">#REF!</definedName>
    <definedName name="padAltrEnti02" localSheetId="4">#REF!</definedName>
    <definedName name="padAltrEnti02">#REF!</definedName>
    <definedName name="padAltrEnti03" localSheetId="5">#REF!</definedName>
    <definedName name="padAltrEnti03" localSheetId="4">#REF!</definedName>
    <definedName name="padAltrEnti03">#REF!</definedName>
    <definedName name="padAltrEnti04" localSheetId="5">#REF!</definedName>
    <definedName name="padAltrEnti04" localSheetId="4">#REF!</definedName>
    <definedName name="padAltrEnti04">#REF!</definedName>
    <definedName name="padAltrEnti05" localSheetId="5">#REF!</definedName>
    <definedName name="padAltrEnti05" localSheetId="4">#REF!</definedName>
    <definedName name="padAltrEnti05">#REF!</definedName>
    <definedName name="padAltrEnti06" localSheetId="5">#REF!</definedName>
    <definedName name="padAltrEnti06" localSheetId="4">#REF!</definedName>
    <definedName name="padAltrEnti06">#REF!</definedName>
    <definedName name="padAltrEnti07" localSheetId="5">#REF!</definedName>
    <definedName name="padAltrEnti07" localSheetId="4">#REF!</definedName>
    <definedName name="padAltrEnti07">#REF!</definedName>
    <definedName name="padAltrServ00" localSheetId="5">#REF!</definedName>
    <definedName name="padAltrServ00" localSheetId="4">#REF!</definedName>
    <definedName name="padAltrServ00">#REF!</definedName>
    <definedName name="padAltrServ01" localSheetId="5">#REF!</definedName>
    <definedName name="padAltrServ01" localSheetId="4">#REF!</definedName>
    <definedName name="padAltrServ01">#REF!</definedName>
    <definedName name="padAltrServ02" localSheetId="5">#REF!</definedName>
    <definedName name="padAltrServ02" localSheetId="4">#REF!</definedName>
    <definedName name="padAltrServ02">#REF!</definedName>
    <definedName name="padAltrServ03" localSheetId="5">#REF!</definedName>
    <definedName name="padAltrServ03" localSheetId="4">#REF!</definedName>
    <definedName name="padAltrServ03">#REF!</definedName>
    <definedName name="padAltrServ04" localSheetId="5">#REF!</definedName>
    <definedName name="padAltrServ04" localSheetId="4">#REF!</definedName>
    <definedName name="padAltrServ04">#REF!</definedName>
    <definedName name="padAltrServ05" localSheetId="5">#REF!</definedName>
    <definedName name="padAltrServ05" localSheetId="4">#REF!</definedName>
    <definedName name="padAltrServ05">#REF!</definedName>
    <definedName name="padAltrServ06" localSheetId="5">#REF!</definedName>
    <definedName name="padAltrServ06" localSheetId="4">#REF!</definedName>
    <definedName name="padAltrServ06">#REF!</definedName>
    <definedName name="padAltrServ07" localSheetId="5">#REF!</definedName>
    <definedName name="padAltrServ07" localSheetId="4">#REF!</definedName>
    <definedName name="padAltrServ07">#REF!</definedName>
    <definedName name="padAmmGen00" localSheetId="5">#REF!</definedName>
    <definedName name="padAmmGen00" localSheetId="4">#REF!</definedName>
    <definedName name="padAmmGen00">#REF!</definedName>
    <definedName name="padAmmGen01" localSheetId="5">#REF!</definedName>
    <definedName name="padAmmGen01" localSheetId="4">#REF!</definedName>
    <definedName name="padAmmGen01">#REF!</definedName>
    <definedName name="padAmmGen02" localSheetId="5">#REF!</definedName>
    <definedName name="padAmmGen02" localSheetId="4">#REF!</definedName>
    <definedName name="padAmmGen02">#REF!</definedName>
    <definedName name="padAmmGen03" localSheetId="5">#REF!</definedName>
    <definedName name="padAmmGen03" localSheetId="4">#REF!</definedName>
    <definedName name="padAmmGen03">#REF!</definedName>
    <definedName name="padAmmGen04" localSheetId="5">#REF!</definedName>
    <definedName name="padAmmGen04" localSheetId="4">#REF!</definedName>
    <definedName name="padAmmGen04">#REF!</definedName>
    <definedName name="padAmmGen05" localSheetId="5">#REF!</definedName>
    <definedName name="padAmmGen05" localSheetId="4">#REF!</definedName>
    <definedName name="padAmmGen05">#REF!</definedName>
    <definedName name="padAmmGen06" localSheetId="5">#REF!</definedName>
    <definedName name="padAmmGen06" localSheetId="4">#REF!</definedName>
    <definedName name="padAmmGen06">#REF!</definedName>
    <definedName name="padAmmGen07" localSheetId="5">#REF!</definedName>
    <definedName name="padAmmGen07" localSheetId="4">#REF!</definedName>
    <definedName name="padAmmGen07">#REF!</definedName>
    <definedName name="padExtrFsn00" localSheetId="5">#REF!</definedName>
    <definedName name="padExtrFsn00" localSheetId="4">#REF!</definedName>
    <definedName name="padExtrFsn00">#REF!</definedName>
    <definedName name="padExtrFsn01" localSheetId="5">#REF!</definedName>
    <definedName name="padExtrFsn01" localSheetId="4">#REF!</definedName>
    <definedName name="padExtrFsn01">#REF!</definedName>
    <definedName name="padExtrFsn02" localSheetId="5">#REF!</definedName>
    <definedName name="padExtrFsn02" localSheetId="4">#REF!</definedName>
    <definedName name="padExtrFsn02">#REF!</definedName>
    <definedName name="padExtrFsn03" localSheetId="5">#REF!</definedName>
    <definedName name="padExtrFsn03" localSheetId="4">#REF!</definedName>
    <definedName name="padExtrFsn03">#REF!</definedName>
    <definedName name="padExtrFsn04" localSheetId="5">#REF!</definedName>
    <definedName name="padExtrFsn04" localSheetId="4">#REF!</definedName>
    <definedName name="padExtrFsn04">#REF!</definedName>
    <definedName name="padExtrFsn05" localSheetId="5">#REF!</definedName>
    <definedName name="padExtrFsn05" localSheetId="4">#REF!</definedName>
    <definedName name="padExtrFsn05">#REF!</definedName>
    <definedName name="padExtrFsn06" localSheetId="5">#REF!</definedName>
    <definedName name="padExtrFsn06" localSheetId="4">#REF!</definedName>
    <definedName name="padExtrFsn06">#REF!</definedName>
    <definedName name="padExtrFsn07" localSheetId="5">#REF!</definedName>
    <definedName name="padExtrFsn07" localSheetId="4">#REF!</definedName>
    <definedName name="padExtrFsn07">#REF!</definedName>
    <definedName name="padImpTax00" localSheetId="5">#REF!</definedName>
    <definedName name="padImpTax00" localSheetId="4">#REF!</definedName>
    <definedName name="padImpTax00">#REF!</definedName>
    <definedName name="padImpTax01" localSheetId="5">#REF!</definedName>
    <definedName name="padImpTax01" localSheetId="4">#REF!</definedName>
    <definedName name="padImpTax01">#REF!</definedName>
    <definedName name="padImpTax02" localSheetId="5">#REF!</definedName>
    <definedName name="padImpTax02" localSheetId="4">#REF!</definedName>
    <definedName name="padImpTax02">#REF!</definedName>
    <definedName name="padImpTax03" localSheetId="5">#REF!</definedName>
    <definedName name="padImpTax03" localSheetId="4">#REF!</definedName>
    <definedName name="padImpTax03">#REF!</definedName>
    <definedName name="padImpTax04" localSheetId="5">#REF!</definedName>
    <definedName name="padImpTax04" localSheetId="4">#REF!</definedName>
    <definedName name="padImpTax04">#REF!</definedName>
    <definedName name="padImpTax05" localSheetId="5">#REF!</definedName>
    <definedName name="padImpTax05" localSheetId="4">#REF!</definedName>
    <definedName name="padImpTax05">#REF!</definedName>
    <definedName name="padImpTax06" localSheetId="5">#REF!</definedName>
    <definedName name="padImpTax06" localSheetId="4">#REF!</definedName>
    <definedName name="padImpTax06">#REF!</definedName>
    <definedName name="padImpTax07" localSheetId="5">#REF!</definedName>
    <definedName name="padImpTax07" localSheetId="4">#REF!</definedName>
    <definedName name="padImpTax07">#REF!</definedName>
    <definedName name="padIrcss00" localSheetId="5">#REF!</definedName>
    <definedName name="padIrcss00" localSheetId="4">#REF!</definedName>
    <definedName name="padIrcss00">#REF!</definedName>
    <definedName name="padIrcss01" localSheetId="5">#REF!</definedName>
    <definedName name="padIrcss01" localSheetId="4">#REF!</definedName>
    <definedName name="padIrcss01">#REF!</definedName>
    <definedName name="padIrcss02" localSheetId="5">#REF!</definedName>
    <definedName name="padIrcss02" localSheetId="4">#REF!</definedName>
    <definedName name="padIrcss02">#REF!</definedName>
    <definedName name="padIrcss03" localSheetId="5">#REF!</definedName>
    <definedName name="padIrcss03" localSheetId="4">#REF!</definedName>
    <definedName name="padIrcss03">#REF!</definedName>
    <definedName name="padIrcss04" localSheetId="5">#REF!</definedName>
    <definedName name="padIrcss04" localSheetId="4">#REF!</definedName>
    <definedName name="padIrcss04">#REF!</definedName>
    <definedName name="padIrcss05" localSheetId="5">#REF!</definedName>
    <definedName name="padIrcss05" localSheetId="4">#REF!</definedName>
    <definedName name="padIrcss05">#REF!</definedName>
    <definedName name="padIrcss06" localSheetId="5">#REF!</definedName>
    <definedName name="padIrcss06" localSheetId="4">#REF!</definedName>
    <definedName name="padIrcss06">#REF!</definedName>
    <definedName name="padIrcss07" localSheetId="5">#REF!</definedName>
    <definedName name="padIrcss07" localSheetId="4">#REF!</definedName>
    <definedName name="padIrcss07">#REF!</definedName>
    <definedName name="padManutenz00" localSheetId="5">#REF!</definedName>
    <definedName name="padManutenz00" localSheetId="4">#REF!</definedName>
    <definedName name="padManutenz00">#REF!</definedName>
    <definedName name="padManutenz01" localSheetId="5">#REF!</definedName>
    <definedName name="padManutenz01" localSheetId="4">#REF!</definedName>
    <definedName name="padManutenz01">#REF!</definedName>
    <definedName name="padManutenz02" localSheetId="5">#REF!</definedName>
    <definedName name="padManutenz02" localSheetId="4">#REF!</definedName>
    <definedName name="padManutenz02">#REF!</definedName>
    <definedName name="padManutenz03" localSheetId="5">#REF!</definedName>
    <definedName name="padManutenz03" localSheetId="4">#REF!</definedName>
    <definedName name="padManutenz03">#REF!</definedName>
    <definedName name="padManutenz04" localSheetId="5">#REF!</definedName>
    <definedName name="padManutenz04" localSheetId="4">#REF!</definedName>
    <definedName name="padManutenz04">#REF!</definedName>
    <definedName name="padManutenz05" localSheetId="5">#REF!</definedName>
    <definedName name="padManutenz05" localSheetId="4">#REF!</definedName>
    <definedName name="padManutenz05">#REF!</definedName>
    <definedName name="padManutenz06" localSheetId="5">#REF!</definedName>
    <definedName name="padManutenz06" localSheetId="4">#REF!</definedName>
    <definedName name="padManutenz06">#REF!</definedName>
    <definedName name="padManutenz07" localSheetId="5">#REF!</definedName>
    <definedName name="padManutenz07" localSheetId="4">#REF!</definedName>
    <definedName name="padManutenz07">#REF!</definedName>
    <definedName name="padmedgen00" localSheetId="5">#REF!</definedName>
    <definedName name="padmedgen00" localSheetId="4">#REF!</definedName>
    <definedName name="padmedgen00">#REF!</definedName>
    <definedName name="padmedgen01" localSheetId="5">#REF!</definedName>
    <definedName name="padmedgen01" localSheetId="4">#REF!</definedName>
    <definedName name="padmedgen01">#REF!</definedName>
    <definedName name="padmedgen02" localSheetId="5">#REF!</definedName>
    <definedName name="padmedgen02" localSheetId="4">#REF!</definedName>
    <definedName name="padmedgen02">#REF!</definedName>
    <definedName name="padmedgen03" localSheetId="5">#REF!</definedName>
    <definedName name="padmedgen03" localSheetId="4">#REF!</definedName>
    <definedName name="padmedgen03">#REF!</definedName>
    <definedName name="padmedgen04" localSheetId="5">#REF!</definedName>
    <definedName name="padmedgen04" localSheetId="4">#REF!</definedName>
    <definedName name="padmedgen04">#REF!</definedName>
    <definedName name="padmedgen05">'[39]parametri progr'!$I$11</definedName>
    <definedName name="padmedgen06">'[40]parametri progr'!$J$11</definedName>
    <definedName name="padmedgen07">'[40]parametri progr'!$K$11</definedName>
    <definedName name="padOnFin00" localSheetId="5">#REF!</definedName>
    <definedName name="padOnFin00" localSheetId="4">#REF!</definedName>
    <definedName name="padOnFin00">#REF!</definedName>
    <definedName name="padOnFin01" localSheetId="5">#REF!</definedName>
    <definedName name="padOnFin01" localSheetId="4">#REF!</definedName>
    <definedName name="padOnFin01">#REF!</definedName>
    <definedName name="padOnFin02" localSheetId="5">#REF!</definedName>
    <definedName name="padOnFin02" localSheetId="4">#REF!</definedName>
    <definedName name="padOnFin02">#REF!</definedName>
    <definedName name="padOnFin03" localSheetId="5">#REF!</definedName>
    <definedName name="padOnFin03" localSheetId="4">#REF!</definedName>
    <definedName name="padOnFin03">#REF!</definedName>
    <definedName name="padOnFin04" localSheetId="5">#REF!</definedName>
    <definedName name="padOnFin04" localSheetId="4">#REF!</definedName>
    <definedName name="padOnFin04">#REF!</definedName>
    <definedName name="padOnFin05" localSheetId="5">#REF!</definedName>
    <definedName name="padOnFin05" localSheetId="4">#REF!</definedName>
    <definedName name="padOnFin05">#REF!</definedName>
    <definedName name="padOnFin06" localSheetId="5">#REF!</definedName>
    <definedName name="padOnFin06" localSheetId="4">#REF!</definedName>
    <definedName name="padOnFin06">#REF!</definedName>
    <definedName name="padOnFin07" localSheetId="5">#REF!</definedName>
    <definedName name="padOnFin07" localSheetId="4">#REF!</definedName>
    <definedName name="padOnFin07">#REF!</definedName>
    <definedName name="padOspPriv00" localSheetId="5">#REF!</definedName>
    <definedName name="padOspPriv00" localSheetId="4">#REF!</definedName>
    <definedName name="padOspPriv00">#REF!</definedName>
    <definedName name="padOspPriv01" localSheetId="5">#REF!</definedName>
    <definedName name="padOspPriv01" localSheetId="4">#REF!</definedName>
    <definedName name="padOspPriv01">#REF!</definedName>
    <definedName name="padOspPriv02" localSheetId="5">#REF!</definedName>
    <definedName name="padOspPriv02" localSheetId="4">#REF!</definedName>
    <definedName name="padOspPriv02">#REF!</definedName>
    <definedName name="padOspPriv03" localSheetId="5">#REF!</definedName>
    <definedName name="padOspPriv03" localSheetId="4">#REF!</definedName>
    <definedName name="padOspPriv03">#REF!</definedName>
    <definedName name="padOspPriv04" localSheetId="5">#REF!</definedName>
    <definedName name="padOspPriv04" localSheetId="4">#REF!</definedName>
    <definedName name="padOspPriv04">#REF!</definedName>
    <definedName name="padOspPriv05" localSheetId="5">#REF!</definedName>
    <definedName name="padOspPriv05" localSheetId="4">#REF!</definedName>
    <definedName name="padOspPriv05">#REF!</definedName>
    <definedName name="padOspPriv06" localSheetId="5">#REF!</definedName>
    <definedName name="padOspPriv06" localSheetId="4">#REF!</definedName>
    <definedName name="padOspPriv06">#REF!</definedName>
    <definedName name="padOspPriv07" localSheetId="5">#REF!</definedName>
    <definedName name="padOspPriv07" localSheetId="4">#REF!</definedName>
    <definedName name="padOspPriv07">#REF!</definedName>
    <definedName name="padOspPubb00" localSheetId="5">#REF!</definedName>
    <definedName name="padOspPubb00" localSheetId="4">#REF!</definedName>
    <definedName name="padOspPubb00">#REF!</definedName>
    <definedName name="padOspPubb01" localSheetId="5">#REF!</definedName>
    <definedName name="padOspPubb01" localSheetId="4">#REF!</definedName>
    <definedName name="padOspPubb01">#REF!</definedName>
    <definedName name="padOspPubb02" localSheetId="5">#REF!</definedName>
    <definedName name="padOspPubb02" localSheetId="4">#REF!</definedName>
    <definedName name="padOspPubb02">#REF!</definedName>
    <definedName name="padOspPubb03" localSheetId="5">#REF!</definedName>
    <definedName name="padOspPubb03" localSheetId="4">#REF!</definedName>
    <definedName name="padOspPubb03">#REF!</definedName>
    <definedName name="padOspPubb04" localSheetId="5">#REF!</definedName>
    <definedName name="padOspPubb04" localSheetId="4">#REF!</definedName>
    <definedName name="padOspPubb04">#REF!</definedName>
    <definedName name="padOspPubb05" localSheetId="5">#REF!</definedName>
    <definedName name="padOspPubb05" localSheetId="4">#REF!</definedName>
    <definedName name="padOspPubb05">#REF!</definedName>
    <definedName name="padOspPubb06" localSheetId="5">#REF!</definedName>
    <definedName name="padOspPubb06" localSheetId="4">#REF!</definedName>
    <definedName name="padOspPubb06">#REF!</definedName>
    <definedName name="padOspPubb07" localSheetId="5">#REF!</definedName>
    <definedName name="padOspPubb07" localSheetId="4">#REF!</definedName>
    <definedName name="padOspPubb07">#REF!</definedName>
    <definedName name="padServApp00" localSheetId="5">#REF!</definedName>
    <definedName name="padServApp00" localSheetId="4">#REF!</definedName>
    <definedName name="padServApp00">#REF!</definedName>
    <definedName name="padServApp01" localSheetId="5">#REF!</definedName>
    <definedName name="padServApp01" localSheetId="4">#REF!</definedName>
    <definedName name="padServApp01">#REF!</definedName>
    <definedName name="padServApp02" localSheetId="5">#REF!</definedName>
    <definedName name="padServApp02" localSheetId="4">#REF!</definedName>
    <definedName name="padServApp02">#REF!</definedName>
    <definedName name="padServApp03" localSheetId="5">#REF!</definedName>
    <definedName name="padServApp03" localSheetId="4">#REF!</definedName>
    <definedName name="padServApp03">#REF!</definedName>
    <definedName name="padServApp04" localSheetId="5">#REF!</definedName>
    <definedName name="padServApp04" localSheetId="4">#REF!</definedName>
    <definedName name="padServApp04">#REF!</definedName>
    <definedName name="padServApp05" localSheetId="5">#REF!</definedName>
    <definedName name="padServApp05" localSheetId="4">#REF!</definedName>
    <definedName name="padServApp05">#REF!</definedName>
    <definedName name="padServApp06" localSheetId="5">#REF!</definedName>
    <definedName name="padServApp06" localSheetId="4">#REF!</definedName>
    <definedName name="padServApp06">#REF!</definedName>
    <definedName name="padServApp07" localSheetId="5">#REF!</definedName>
    <definedName name="padServApp07" localSheetId="4">#REF!</definedName>
    <definedName name="padServApp07">#REF!</definedName>
    <definedName name="padSpecPriv00" localSheetId="5">#REF!</definedName>
    <definedName name="padSpecPriv00" localSheetId="4">#REF!</definedName>
    <definedName name="padSpecPriv00">#REF!</definedName>
    <definedName name="padSpecPriv01" localSheetId="5">#REF!</definedName>
    <definedName name="padSpecPriv01" localSheetId="4">#REF!</definedName>
    <definedName name="padSpecPriv01">#REF!</definedName>
    <definedName name="padSpecPriv02" localSheetId="5">#REF!</definedName>
    <definedName name="padSpecPriv02" localSheetId="4">#REF!</definedName>
    <definedName name="padSpecPriv02">#REF!</definedName>
    <definedName name="padSpecPriv03" localSheetId="5">#REF!</definedName>
    <definedName name="padSpecPriv03" localSheetId="4">#REF!</definedName>
    <definedName name="padSpecPriv03">#REF!</definedName>
    <definedName name="padSpecPriv04" localSheetId="5">#REF!</definedName>
    <definedName name="padSpecPriv04" localSheetId="4">#REF!</definedName>
    <definedName name="padSpecPriv04">#REF!</definedName>
    <definedName name="padSpecPriv05" localSheetId="5">#REF!</definedName>
    <definedName name="padSpecPriv05" localSheetId="4">#REF!</definedName>
    <definedName name="padSpecPriv05">#REF!</definedName>
    <definedName name="padSpecPriv06" localSheetId="5">#REF!</definedName>
    <definedName name="padSpecPriv06" localSheetId="4">#REF!</definedName>
    <definedName name="padSpecPriv06">#REF!</definedName>
    <definedName name="padSpecPriv07" localSheetId="5">#REF!</definedName>
    <definedName name="padSpecPriv07" localSheetId="4">#REF!</definedName>
    <definedName name="padSpecPriv07">#REF!</definedName>
    <definedName name="padSpecPubb00" localSheetId="5">#REF!</definedName>
    <definedName name="padSpecPubb00" localSheetId="4">#REF!</definedName>
    <definedName name="padSpecPubb00">#REF!</definedName>
    <definedName name="padSpecPubb01" localSheetId="5">#REF!</definedName>
    <definedName name="padSpecPubb01" localSheetId="4">#REF!</definedName>
    <definedName name="padSpecPubb01">#REF!</definedName>
    <definedName name="padSpecPubb02" localSheetId="5">#REF!</definedName>
    <definedName name="padSpecPubb02" localSheetId="4">#REF!</definedName>
    <definedName name="padSpecPubb02">#REF!</definedName>
    <definedName name="padSpecPubb03" localSheetId="5">#REF!</definedName>
    <definedName name="padSpecPubb03" localSheetId="4">#REF!</definedName>
    <definedName name="padSpecPubb03">#REF!</definedName>
    <definedName name="padSpecPubb04" localSheetId="5">#REF!</definedName>
    <definedName name="padSpecPubb04" localSheetId="4">#REF!</definedName>
    <definedName name="padSpecPubb04">#REF!</definedName>
    <definedName name="padSpecPubb05" localSheetId="5">#REF!</definedName>
    <definedName name="padSpecPubb05" localSheetId="4">#REF!</definedName>
    <definedName name="padSpecPubb05">#REF!</definedName>
    <definedName name="padSpecPubb06" localSheetId="5">#REF!</definedName>
    <definedName name="padSpecPubb06" localSheetId="4">#REF!</definedName>
    <definedName name="padSpecPubb06">#REF!</definedName>
    <definedName name="padSpecPubb07" localSheetId="5">#REF!</definedName>
    <definedName name="padSpecPubb07" localSheetId="4">#REF!</definedName>
    <definedName name="padSpecPubb07">#REF!</definedName>
    <definedName name="PARAMETRI">'[41]Parametri stipendiali'!$A$6:$T$80</definedName>
    <definedName name="partsardegna">'[42]Quadro macro'!$C$14</definedName>
    <definedName name="partsicilia">'[42]Quadro macro'!$C$13</definedName>
    <definedName name="PASSIVO" localSheetId="5">#REF!</definedName>
    <definedName name="PASSIVO" localSheetId="4">#REF!</definedName>
    <definedName name="PASSIVO">#REF!</definedName>
    <definedName name="PAT" localSheetId="5">#REF!</definedName>
    <definedName name="PAT" localSheetId="4">#REF!</definedName>
    <definedName name="PAT">#REF!</definedName>
    <definedName name="PayFinal">[16]WorkCap!$C$46:$AR$46</definedName>
    <definedName name="PERSONALE" localSheetId="5">#REF!</definedName>
    <definedName name="PERSONALE" localSheetId="4">#REF!</definedName>
    <definedName name="PERSONALE">#REF!</definedName>
    <definedName name="PFI" localSheetId="5">#REF!</definedName>
    <definedName name="PFI" localSheetId="4">#REF!</definedName>
    <definedName name="PFI">#REF!</definedName>
    <definedName name="piln07">'[43]Quadro Macro'!$L$7</definedName>
    <definedName name="pilt05">'[43]Quadro Macro'!$L$9</definedName>
    <definedName name="pilt06">'[43]Quadro Macro'!$L$10</definedName>
    <definedName name="pilt07">'[43]Quadro Macro'!$L$11</definedName>
    <definedName name="pilt08">'[44]Quadro Macro'!$L$12</definedName>
    <definedName name="pinflprev00" localSheetId="5">#REF!</definedName>
    <definedName name="pinflprev00" localSheetId="4">#REF!</definedName>
    <definedName name="pinflprev00">#REF!</definedName>
    <definedName name="pinflprev01" localSheetId="5">#REF!</definedName>
    <definedName name="pinflprev01" localSheetId="4">#REF!</definedName>
    <definedName name="pinflprev01">#REF!</definedName>
    <definedName name="pinflprev02" localSheetId="5">#REF!</definedName>
    <definedName name="pinflprev02" localSheetId="4">#REF!</definedName>
    <definedName name="pinflprev02">#REF!</definedName>
    <definedName name="pinflprev03" localSheetId="5">#REF!</definedName>
    <definedName name="pinflprev03" localSheetId="4">#REF!</definedName>
    <definedName name="pinflprev03">#REF!</definedName>
    <definedName name="pinflprev04" localSheetId="5">#REF!</definedName>
    <definedName name="pinflprev04" localSheetId="4">#REF!</definedName>
    <definedName name="pinflprev04">#REF!</definedName>
    <definedName name="pinflprev05" localSheetId="5">#REF!</definedName>
    <definedName name="pinflprev05" localSheetId="4">#REF!</definedName>
    <definedName name="pinflprev05">#REF!</definedName>
    <definedName name="pinflprev06" localSheetId="5">#REF!</definedName>
    <definedName name="pinflprev06" localSheetId="4">#REF!</definedName>
    <definedName name="pinflprev06">#REF!</definedName>
    <definedName name="pinflprev07" localSheetId="5">#REF!</definedName>
    <definedName name="pinflprev07" localSheetId="4">#REF!</definedName>
    <definedName name="pinflprev07">#REF!</definedName>
    <definedName name="pinflprog00" localSheetId="5">#REF!</definedName>
    <definedName name="pinflprog00" localSheetId="4">#REF!</definedName>
    <definedName name="pinflprog00">#REF!</definedName>
    <definedName name="pinflprog01" localSheetId="5">#REF!</definedName>
    <definedName name="pinflprog01" localSheetId="4">#REF!</definedName>
    <definedName name="pinflprog01">#REF!</definedName>
    <definedName name="pinflprog02" localSheetId="5">#REF!</definedName>
    <definedName name="pinflprog02" localSheetId="4">#REF!</definedName>
    <definedName name="pinflprog02">#REF!</definedName>
    <definedName name="pinflprog03" localSheetId="5">#REF!</definedName>
    <definedName name="pinflprog03" localSheetId="4">#REF!</definedName>
    <definedName name="pinflprog03">#REF!</definedName>
    <definedName name="pinflprog04" localSheetId="5">#REF!</definedName>
    <definedName name="pinflprog04" localSheetId="4">#REF!</definedName>
    <definedName name="pinflprog04">#REF!</definedName>
    <definedName name="pinflprog05" localSheetId="5">#REF!</definedName>
    <definedName name="pinflprog05" localSheetId="4">#REF!</definedName>
    <definedName name="pinflprog05">#REF!</definedName>
    <definedName name="pinflprog06" localSheetId="5">#REF!</definedName>
    <definedName name="pinflprog06" localSheetId="4">#REF!</definedName>
    <definedName name="pinflprog06">#REF!</definedName>
    <definedName name="pinflprog07" localSheetId="5">#REF!</definedName>
    <definedName name="pinflprog07" localSheetId="4">#REF!</definedName>
    <definedName name="pinflprog07">#REF!</definedName>
    <definedName name="pippo" localSheetId="6">{#N/A,#N/A,FALSE,"Indice"}</definedName>
    <definedName name="pippo" localSheetId="9" hidden="1">{#N/A,#N/A,FALSE,"Indice"}</definedName>
    <definedName name="pippo" localSheetId="5">{#N/A,#N/A,FALSE,"Indice"}</definedName>
    <definedName name="pippo" localSheetId="3">{#N/A,#N/A,FALSE,"Indice"}</definedName>
    <definedName name="pippo" localSheetId="4">{#N/A,#N/A,FALSE,"Indice"}</definedName>
    <definedName name="pippo" hidden="1">{#N/A,#N/A,FALSE,"Indice"}</definedName>
    <definedName name="pluto" localSheetId="9" hidden="1">{#N/A,#N/A,FALSE,"Indice"}</definedName>
    <definedName name="pluto" hidden="1">{#N/A,#N/A,FALSE,"Indice"}</definedName>
    <definedName name="pop_0" localSheetId="5">#REF!</definedName>
    <definedName name="pop_0" localSheetId="4">#REF!</definedName>
    <definedName name="pop_0">#REF!</definedName>
    <definedName name="pop_0_1" localSheetId="5">#REF!</definedName>
    <definedName name="pop_0_1" localSheetId="4">#REF!</definedName>
    <definedName name="pop_0_1">#REF!</definedName>
    <definedName name="pop_0_1_1" localSheetId="5">#REF!</definedName>
    <definedName name="pop_0_1_1" localSheetId="4">#REF!</definedName>
    <definedName name="pop_0_1_1">#REF!</definedName>
    <definedName name="pop_0_1_2">"#REF!"</definedName>
    <definedName name="pop_0_1_3">#N/A</definedName>
    <definedName name="pop_0_1_4" localSheetId="5">#REF!</definedName>
    <definedName name="pop_0_1_4" localSheetId="4">#REF!</definedName>
    <definedName name="pop_0_1_4">#REF!</definedName>
    <definedName name="pop_0_2" localSheetId="5">#REF!</definedName>
    <definedName name="pop_0_2" localSheetId="4">#REF!</definedName>
    <definedName name="pop_0_2">#REF!</definedName>
    <definedName name="pop_0_2_1" localSheetId="5">#REF!</definedName>
    <definedName name="pop_0_2_1" localSheetId="4">#REF!</definedName>
    <definedName name="pop_0_2_1">#REF!</definedName>
    <definedName name="pop_0_2_2">"#REF!"</definedName>
    <definedName name="pop_0_2_3">#N/A</definedName>
    <definedName name="pop_0_2_4" localSheetId="5">#REF!</definedName>
    <definedName name="pop_0_2_4" localSheetId="4">#REF!</definedName>
    <definedName name="pop_0_2_4">#REF!</definedName>
    <definedName name="pop_0_3" localSheetId="5">#REF!</definedName>
    <definedName name="pop_0_3" localSheetId="4">#REF!</definedName>
    <definedName name="pop_0_3">#REF!</definedName>
    <definedName name="pop_0_4" localSheetId="5">#REF!</definedName>
    <definedName name="pop_0_4" localSheetId="4">#REF!</definedName>
    <definedName name="pop_0_4">#REF!</definedName>
    <definedName name="pop_0_5" localSheetId="5">#REF!</definedName>
    <definedName name="pop_0_5" localSheetId="4">#REF!</definedName>
    <definedName name="pop_0_5">#REF!</definedName>
    <definedName name="pop_0_6" localSheetId="5">#REF!</definedName>
    <definedName name="pop_0_6" localSheetId="4">#REF!</definedName>
    <definedName name="pop_0_6">#REF!</definedName>
    <definedName name="pop_0_8" localSheetId="5">#REF!</definedName>
    <definedName name="pop_0_8" localSheetId="4">#REF!</definedName>
    <definedName name="pop_0_8">#REF!</definedName>
    <definedName name="pop_1_4" localSheetId="5">#REF!</definedName>
    <definedName name="pop_1_4" localSheetId="4">#REF!</definedName>
    <definedName name="pop_1_4">#REF!</definedName>
    <definedName name="pop_1_4_1" localSheetId="5">#REF!</definedName>
    <definedName name="pop_1_4_1" localSheetId="4">#REF!</definedName>
    <definedName name="pop_1_4_1">#REF!</definedName>
    <definedName name="pop_1_4_1_1" localSheetId="5">#REF!</definedName>
    <definedName name="pop_1_4_1_1" localSheetId="4">#REF!</definedName>
    <definedName name="pop_1_4_1_1">#REF!</definedName>
    <definedName name="pop_1_4_1_2">"#REF!"</definedName>
    <definedName name="pop_1_4_1_3">#N/A</definedName>
    <definedName name="pop_1_4_1_4" localSheetId="5">#REF!</definedName>
    <definedName name="pop_1_4_1_4" localSheetId="4">#REF!</definedName>
    <definedName name="pop_1_4_1_4">#REF!</definedName>
    <definedName name="pop_1_4_2" localSheetId="5">#REF!</definedName>
    <definedName name="pop_1_4_2" localSheetId="4">#REF!</definedName>
    <definedName name="pop_1_4_2">#REF!</definedName>
    <definedName name="pop_1_4_2_1" localSheetId="5">#REF!</definedName>
    <definedName name="pop_1_4_2_1" localSheetId="4">#REF!</definedName>
    <definedName name="pop_1_4_2_1">#REF!</definedName>
    <definedName name="pop_1_4_2_2">"#REF!"</definedName>
    <definedName name="pop_1_4_2_3">#N/A</definedName>
    <definedName name="pop_1_4_2_4" localSheetId="5">#REF!</definedName>
    <definedName name="pop_1_4_2_4" localSheetId="4">#REF!</definedName>
    <definedName name="pop_1_4_2_4">#REF!</definedName>
    <definedName name="pop_1_4_3" localSheetId="5">#REF!</definedName>
    <definedName name="pop_1_4_3" localSheetId="4">#REF!</definedName>
    <definedName name="pop_1_4_3">#REF!</definedName>
    <definedName name="pop_1_4_4" localSheetId="5">#REF!</definedName>
    <definedName name="pop_1_4_4" localSheetId="4">#REF!</definedName>
    <definedName name="pop_1_4_4">#REF!</definedName>
    <definedName name="pop_1_4_5" localSheetId="5">#REF!</definedName>
    <definedName name="pop_1_4_5" localSheetId="4">#REF!</definedName>
    <definedName name="pop_1_4_5">#REF!</definedName>
    <definedName name="pop_1_4_6" localSheetId="5">#REF!</definedName>
    <definedName name="pop_1_4_6" localSheetId="4">#REF!</definedName>
    <definedName name="pop_1_4_6">#REF!</definedName>
    <definedName name="pop_1_4_8" localSheetId="5">#REF!</definedName>
    <definedName name="pop_1_4_8" localSheetId="4">#REF!</definedName>
    <definedName name="pop_1_4_8">#REF!</definedName>
    <definedName name="pop_15_24" localSheetId="5">#REF!</definedName>
    <definedName name="pop_15_24" localSheetId="4">#REF!</definedName>
    <definedName name="pop_15_24">#REF!</definedName>
    <definedName name="pop_15_24_1" localSheetId="5">#REF!</definedName>
    <definedName name="pop_15_24_1" localSheetId="4">#REF!</definedName>
    <definedName name="pop_15_24_1">#REF!</definedName>
    <definedName name="pop_15_24_1_1" localSheetId="5">#REF!</definedName>
    <definedName name="pop_15_24_1_1" localSheetId="4">#REF!</definedName>
    <definedName name="pop_15_24_1_1">#REF!</definedName>
    <definedName name="pop_15_24_1_2">"#REF!"</definedName>
    <definedName name="pop_15_24_1_3">#N/A</definedName>
    <definedName name="pop_15_24_1_4" localSheetId="5">#REF!</definedName>
    <definedName name="pop_15_24_1_4" localSheetId="4">#REF!</definedName>
    <definedName name="pop_15_24_1_4">#REF!</definedName>
    <definedName name="pop_15_24_2" localSheetId="5">#REF!</definedName>
    <definedName name="pop_15_24_2" localSheetId="4">#REF!</definedName>
    <definedName name="pop_15_24_2">#REF!</definedName>
    <definedName name="pop_15_24_2_1" localSheetId="5">#REF!</definedName>
    <definedName name="pop_15_24_2_1" localSheetId="4">#REF!</definedName>
    <definedName name="pop_15_24_2_1">#REF!</definedName>
    <definedName name="pop_15_24_2_2">"#REF!"</definedName>
    <definedName name="pop_15_24_2_3">#N/A</definedName>
    <definedName name="pop_15_24_2_4" localSheetId="5">#REF!</definedName>
    <definedName name="pop_15_24_2_4" localSheetId="4">#REF!</definedName>
    <definedName name="pop_15_24_2_4">#REF!</definedName>
    <definedName name="pop_15_24_3" localSheetId="5">#REF!</definedName>
    <definedName name="pop_15_24_3" localSheetId="4">#REF!</definedName>
    <definedName name="pop_15_24_3">#REF!</definedName>
    <definedName name="pop_15_24_4" localSheetId="5">#REF!</definedName>
    <definedName name="pop_15_24_4" localSheetId="4">#REF!</definedName>
    <definedName name="pop_15_24_4">#REF!</definedName>
    <definedName name="pop_15_24_5" localSheetId="5">#REF!</definedName>
    <definedName name="pop_15_24_5" localSheetId="4">#REF!</definedName>
    <definedName name="pop_15_24_5">#REF!</definedName>
    <definedName name="pop_15_24_6" localSheetId="5">#REF!</definedName>
    <definedName name="pop_15_24_6" localSheetId="4">#REF!</definedName>
    <definedName name="pop_15_24_6">#REF!</definedName>
    <definedName name="pop_15_24_8" localSheetId="5">#REF!</definedName>
    <definedName name="pop_15_24_8" localSheetId="4">#REF!</definedName>
    <definedName name="pop_15_24_8">#REF!</definedName>
    <definedName name="pop_15_24_F" localSheetId="5">#REF!</definedName>
    <definedName name="pop_15_24_F" localSheetId="4">#REF!</definedName>
    <definedName name="pop_15_24_F">#REF!</definedName>
    <definedName name="pop_15_24_F_1" localSheetId="5">#REF!</definedName>
    <definedName name="pop_15_24_F_1" localSheetId="4">#REF!</definedName>
    <definedName name="pop_15_24_F_1">#REF!</definedName>
    <definedName name="pop_15_24_F_1_1" localSheetId="5">#REF!</definedName>
    <definedName name="pop_15_24_F_1_1" localSheetId="4">#REF!</definedName>
    <definedName name="pop_15_24_F_1_1">#REF!</definedName>
    <definedName name="pop_15_24_F_1_2">"#REF!"</definedName>
    <definedName name="pop_15_24_F_1_3">#N/A</definedName>
    <definedName name="pop_15_24_F_1_4" localSheetId="5">#REF!</definedName>
    <definedName name="pop_15_24_F_1_4" localSheetId="4">#REF!</definedName>
    <definedName name="pop_15_24_F_1_4">#REF!</definedName>
    <definedName name="pop_15_24_F_2" localSheetId="5">#REF!</definedName>
    <definedName name="pop_15_24_F_2" localSheetId="4">#REF!</definedName>
    <definedName name="pop_15_24_F_2">#REF!</definedName>
    <definedName name="pop_15_24_F_2_1" localSheetId="5">#REF!</definedName>
    <definedName name="pop_15_24_F_2_1" localSheetId="4">#REF!</definedName>
    <definedName name="pop_15_24_F_2_1">#REF!</definedName>
    <definedName name="pop_15_24_F_2_2">"#REF!"</definedName>
    <definedName name="pop_15_24_F_2_3">#N/A</definedName>
    <definedName name="pop_15_24_F_2_4" localSheetId="5">#REF!</definedName>
    <definedName name="pop_15_24_F_2_4" localSheetId="4">#REF!</definedName>
    <definedName name="pop_15_24_F_2_4">#REF!</definedName>
    <definedName name="pop_15_24_F_3" localSheetId="5">#REF!</definedName>
    <definedName name="pop_15_24_F_3" localSheetId="4">#REF!</definedName>
    <definedName name="pop_15_24_F_3">#REF!</definedName>
    <definedName name="pop_15_24_F_4" localSheetId="5">#REF!</definedName>
    <definedName name="pop_15_24_F_4" localSheetId="4">#REF!</definedName>
    <definedName name="pop_15_24_F_4">#REF!</definedName>
    <definedName name="pop_15_24_F_5" localSheetId="5">#REF!</definedName>
    <definedName name="pop_15_24_F_5" localSheetId="4">#REF!</definedName>
    <definedName name="pop_15_24_F_5">#REF!</definedName>
    <definedName name="pop_15_24_F_6" localSheetId="5">#REF!</definedName>
    <definedName name="pop_15_24_F_6" localSheetId="4">#REF!</definedName>
    <definedName name="pop_15_24_F_6">#REF!</definedName>
    <definedName name="pop_15_24_F_8" localSheetId="5">#REF!</definedName>
    <definedName name="pop_15_24_F_8" localSheetId="4">#REF!</definedName>
    <definedName name="pop_15_24_F_8">#REF!</definedName>
    <definedName name="pop_15_24_M" localSheetId="5">#REF!</definedName>
    <definedName name="pop_15_24_M" localSheetId="4">#REF!</definedName>
    <definedName name="pop_15_24_M">#REF!</definedName>
    <definedName name="pop_15_24_M_1" localSheetId="5">#REF!</definedName>
    <definedName name="pop_15_24_M_1" localSheetId="4">#REF!</definedName>
    <definedName name="pop_15_24_M_1">#REF!</definedName>
    <definedName name="pop_15_24_M_1_1" localSheetId="5">#REF!</definedName>
    <definedName name="pop_15_24_M_1_1" localSheetId="4">#REF!</definedName>
    <definedName name="pop_15_24_M_1_1">#REF!</definedName>
    <definedName name="pop_15_24_M_1_2">"#REF!"</definedName>
    <definedName name="pop_15_24_M_1_3">#N/A</definedName>
    <definedName name="pop_15_24_M_1_4" localSheetId="5">#REF!</definedName>
    <definedName name="pop_15_24_M_1_4" localSheetId="4">#REF!</definedName>
    <definedName name="pop_15_24_M_1_4">#REF!</definedName>
    <definedName name="pop_15_24_M_2" localSheetId="5">#REF!</definedName>
    <definedName name="pop_15_24_M_2" localSheetId="4">#REF!</definedName>
    <definedName name="pop_15_24_M_2">#REF!</definedName>
    <definedName name="pop_15_24_M_2_1" localSheetId="5">#REF!</definedName>
    <definedName name="pop_15_24_M_2_1" localSheetId="4">#REF!</definedName>
    <definedName name="pop_15_24_M_2_1">#REF!</definedName>
    <definedName name="pop_15_24_M_2_2">"#REF!"</definedName>
    <definedName name="pop_15_24_M_2_3">#N/A</definedName>
    <definedName name="pop_15_24_M_2_4" localSheetId="5">#REF!</definedName>
    <definedName name="pop_15_24_M_2_4" localSheetId="4">#REF!</definedName>
    <definedName name="pop_15_24_M_2_4">#REF!</definedName>
    <definedName name="pop_15_24_M_3" localSheetId="5">#REF!</definedName>
    <definedName name="pop_15_24_M_3" localSheetId="4">#REF!</definedName>
    <definedName name="pop_15_24_M_3">#REF!</definedName>
    <definedName name="pop_15_24_M_4" localSheetId="5">#REF!</definedName>
    <definedName name="pop_15_24_M_4" localSheetId="4">#REF!</definedName>
    <definedName name="pop_15_24_M_4">#REF!</definedName>
    <definedName name="pop_15_24_M_5" localSheetId="5">#REF!</definedName>
    <definedName name="pop_15_24_M_5" localSheetId="4">#REF!</definedName>
    <definedName name="pop_15_24_M_5">#REF!</definedName>
    <definedName name="pop_15_24_M_6" localSheetId="5">#REF!</definedName>
    <definedName name="pop_15_24_M_6" localSheetId="4">#REF!</definedName>
    <definedName name="pop_15_24_M_6">#REF!</definedName>
    <definedName name="pop_15_24_M_8" localSheetId="5">#REF!</definedName>
    <definedName name="pop_15_24_M_8" localSheetId="4">#REF!</definedName>
    <definedName name="pop_15_24_M_8">#REF!</definedName>
    <definedName name="pop_25_44" localSheetId="5">#REF!</definedName>
    <definedName name="pop_25_44" localSheetId="4">#REF!</definedName>
    <definedName name="pop_25_44">#REF!</definedName>
    <definedName name="pop_25_44_1" localSheetId="5">#REF!</definedName>
    <definedName name="pop_25_44_1" localSheetId="4">#REF!</definedName>
    <definedName name="pop_25_44_1">#REF!</definedName>
    <definedName name="pop_25_44_1_1" localSheetId="5">#REF!</definedName>
    <definedName name="pop_25_44_1_1" localSheetId="4">#REF!</definedName>
    <definedName name="pop_25_44_1_1">#REF!</definedName>
    <definedName name="pop_25_44_1_2">"#REF!"</definedName>
    <definedName name="pop_25_44_1_3">#N/A</definedName>
    <definedName name="pop_25_44_1_4" localSheetId="5">#REF!</definedName>
    <definedName name="pop_25_44_1_4" localSheetId="4">#REF!</definedName>
    <definedName name="pop_25_44_1_4">#REF!</definedName>
    <definedName name="pop_25_44_2" localSheetId="5">#REF!</definedName>
    <definedName name="pop_25_44_2" localSheetId="4">#REF!</definedName>
    <definedName name="pop_25_44_2">#REF!</definedName>
    <definedName name="pop_25_44_2_1" localSheetId="5">#REF!</definedName>
    <definedName name="pop_25_44_2_1" localSheetId="4">#REF!</definedName>
    <definedName name="pop_25_44_2_1">#REF!</definedName>
    <definedName name="pop_25_44_2_2">"#REF!"</definedName>
    <definedName name="pop_25_44_2_3">#N/A</definedName>
    <definedName name="pop_25_44_2_4" localSheetId="5">#REF!</definedName>
    <definedName name="pop_25_44_2_4" localSheetId="4">#REF!</definedName>
    <definedName name="pop_25_44_2_4">#REF!</definedName>
    <definedName name="pop_25_44_3" localSheetId="5">#REF!</definedName>
    <definedName name="pop_25_44_3" localSheetId="4">#REF!</definedName>
    <definedName name="pop_25_44_3">#REF!</definedName>
    <definedName name="pop_25_44_4" localSheetId="5">#REF!</definedName>
    <definedName name="pop_25_44_4" localSheetId="4">#REF!</definedName>
    <definedName name="pop_25_44_4">#REF!</definedName>
    <definedName name="pop_25_44_5" localSheetId="5">#REF!</definedName>
    <definedName name="pop_25_44_5" localSheetId="4">#REF!</definedName>
    <definedName name="pop_25_44_5">#REF!</definedName>
    <definedName name="pop_25_44_6" localSheetId="5">#REF!</definedName>
    <definedName name="pop_25_44_6" localSheetId="4">#REF!</definedName>
    <definedName name="pop_25_44_6">#REF!</definedName>
    <definedName name="pop_25_44_8" localSheetId="5">#REF!</definedName>
    <definedName name="pop_25_44_8" localSheetId="4">#REF!</definedName>
    <definedName name="pop_25_44_8">#REF!</definedName>
    <definedName name="pop_25_44_F" localSheetId="5">#REF!</definedName>
    <definedName name="pop_25_44_F" localSheetId="4">#REF!</definedName>
    <definedName name="pop_25_44_F">#REF!</definedName>
    <definedName name="pop_25_44_F_1" localSheetId="5">#REF!</definedName>
    <definedName name="pop_25_44_F_1" localSheetId="4">#REF!</definedName>
    <definedName name="pop_25_44_F_1">#REF!</definedName>
    <definedName name="pop_25_44_F_1_1" localSheetId="5">#REF!</definedName>
    <definedName name="pop_25_44_F_1_1" localSheetId="4">#REF!</definedName>
    <definedName name="pop_25_44_F_1_1">#REF!</definedName>
    <definedName name="pop_25_44_F_1_2">"#REF!"</definedName>
    <definedName name="pop_25_44_F_1_3">#N/A</definedName>
    <definedName name="pop_25_44_F_1_4" localSheetId="5">#REF!</definedName>
    <definedName name="pop_25_44_F_1_4" localSheetId="4">#REF!</definedName>
    <definedName name="pop_25_44_F_1_4">#REF!</definedName>
    <definedName name="pop_25_44_F_2" localSheetId="5">#REF!</definedName>
    <definedName name="pop_25_44_F_2" localSheetId="4">#REF!</definedName>
    <definedName name="pop_25_44_F_2">#REF!</definedName>
    <definedName name="pop_25_44_F_2_1" localSheetId="5">#REF!</definedName>
    <definedName name="pop_25_44_F_2_1" localSheetId="4">#REF!</definedName>
    <definedName name="pop_25_44_F_2_1">#REF!</definedName>
    <definedName name="pop_25_44_F_2_2">"#REF!"</definedName>
    <definedName name="pop_25_44_F_2_3">#N/A</definedName>
    <definedName name="pop_25_44_F_2_4" localSheetId="5">#REF!</definedName>
    <definedName name="pop_25_44_F_2_4" localSheetId="4">#REF!</definedName>
    <definedName name="pop_25_44_F_2_4">#REF!</definedName>
    <definedName name="pop_25_44_F_3" localSheetId="5">#REF!</definedName>
    <definedName name="pop_25_44_F_3" localSheetId="4">#REF!</definedName>
    <definedName name="pop_25_44_F_3">#REF!</definedName>
    <definedName name="pop_25_44_F_4" localSheetId="5">#REF!</definedName>
    <definedName name="pop_25_44_F_4" localSheetId="4">#REF!</definedName>
    <definedName name="pop_25_44_F_4">#REF!</definedName>
    <definedName name="pop_25_44_F_5" localSheetId="5">#REF!</definedName>
    <definedName name="pop_25_44_F_5" localSheetId="4">#REF!</definedName>
    <definedName name="pop_25_44_F_5">#REF!</definedName>
    <definedName name="pop_25_44_F_6" localSheetId="5">#REF!</definedName>
    <definedName name="pop_25_44_F_6" localSheetId="4">#REF!</definedName>
    <definedName name="pop_25_44_F_6">#REF!</definedName>
    <definedName name="pop_25_44_F_8" localSheetId="5">#REF!</definedName>
    <definedName name="pop_25_44_F_8" localSheetId="4">#REF!</definedName>
    <definedName name="pop_25_44_F_8">#REF!</definedName>
    <definedName name="pop_25_44_f1" localSheetId="5">#REF!</definedName>
    <definedName name="pop_25_44_f1" localSheetId="4">#REF!</definedName>
    <definedName name="pop_25_44_f1">#REF!</definedName>
    <definedName name="pop_25_44_M" localSheetId="5">#REF!</definedName>
    <definedName name="pop_25_44_M" localSheetId="4">#REF!</definedName>
    <definedName name="pop_25_44_M">#REF!</definedName>
    <definedName name="pop_25_44_M_1" localSheetId="5">#REF!</definedName>
    <definedName name="pop_25_44_M_1" localSheetId="4">#REF!</definedName>
    <definedName name="pop_25_44_M_1">#REF!</definedName>
    <definedName name="pop_25_44_M_1_1" localSheetId="5">#REF!</definedName>
    <definedName name="pop_25_44_M_1_1" localSheetId="4">#REF!</definedName>
    <definedName name="pop_25_44_M_1_1">#REF!</definedName>
    <definedName name="pop_25_44_M_1_2">"#REF!"</definedName>
    <definedName name="pop_25_44_M_1_3">#N/A</definedName>
    <definedName name="pop_25_44_M_1_4" localSheetId="5">#REF!</definedName>
    <definedName name="pop_25_44_M_1_4" localSheetId="4">#REF!</definedName>
    <definedName name="pop_25_44_M_1_4">#REF!</definedName>
    <definedName name="pop_25_44_M_2" localSheetId="5">#REF!</definedName>
    <definedName name="pop_25_44_M_2" localSheetId="4">#REF!</definedName>
    <definedName name="pop_25_44_M_2">#REF!</definedName>
    <definedName name="pop_25_44_M_2_1" localSheetId="5">#REF!</definedName>
    <definedName name="pop_25_44_M_2_1" localSheetId="4">#REF!</definedName>
    <definedName name="pop_25_44_M_2_1">#REF!</definedName>
    <definedName name="pop_25_44_M_2_2">"#REF!"</definedName>
    <definedName name="pop_25_44_M_2_3">#N/A</definedName>
    <definedName name="pop_25_44_M_2_4" localSheetId="5">#REF!</definedName>
    <definedName name="pop_25_44_M_2_4" localSheetId="4">#REF!</definedName>
    <definedName name="pop_25_44_M_2_4">#REF!</definedName>
    <definedName name="pop_25_44_M_3" localSheetId="5">#REF!</definedName>
    <definedName name="pop_25_44_M_3" localSheetId="4">#REF!</definedName>
    <definedName name="pop_25_44_M_3">#REF!</definedName>
    <definedName name="pop_25_44_M_4" localSheetId="5">#REF!</definedName>
    <definedName name="pop_25_44_M_4" localSheetId="4">#REF!</definedName>
    <definedName name="pop_25_44_M_4">#REF!</definedName>
    <definedName name="pop_25_44_M_5" localSheetId="5">#REF!</definedName>
    <definedName name="pop_25_44_M_5" localSheetId="4">#REF!</definedName>
    <definedName name="pop_25_44_M_5">#REF!</definedName>
    <definedName name="pop_25_44_M_6" localSheetId="5">#REF!</definedName>
    <definedName name="pop_25_44_M_6" localSheetId="4">#REF!</definedName>
    <definedName name="pop_25_44_M_6">#REF!</definedName>
    <definedName name="pop_25_44_M_8" localSheetId="5">#REF!</definedName>
    <definedName name="pop_25_44_M_8" localSheetId="4">#REF!</definedName>
    <definedName name="pop_25_44_M_8">#REF!</definedName>
    <definedName name="pop_45_64" localSheetId="5">#REF!</definedName>
    <definedName name="pop_45_64" localSheetId="4">#REF!</definedName>
    <definedName name="pop_45_64">#REF!</definedName>
    <definedName name="pop_45_64_1" localSheetId="5">#REF!</definedName>
    <definedName name="pop_45_64_1" localSheetId="4">#REF!</definedName>
    <definedName name="pop_45_64_1">#REF!</definedName>
    <definedName name="pop_45_64_1_1" localSheetId="5">#REF!</definedName>
    <definedName name="pop_45_64_1_1" localSheetId="4">#REF!</definedName>
    <definedName name="pop_45_64_1_1">#REF!</definedName>
    <definedName name="pop_45_64_1_2">"#REF!"</definedName>
    <definedName name="pop_45_64_1_3">#N/A</definedName>
    <definedName name="pop_45_64_1_4" localSheetId="5">#REF!</definedName>
    <definedName name="pop_45_64_1_4" localSheetId="4">#REF!</definedName>
    <definedName name="pop_45_64_1_4">#REF!</definedName>
    <definedName name="pop_45_64_2" localSheetId="5">#REF!</definedName>
    <definedName name="pop_45_64_2" localSheetId="4">#REF!</definedName>
    <definedName name="pop_45_64_2">#REF!</definedName>
    <definedName name="pop_45_64_2_1" localSheetId="5">#REF!</definedName>
    <definedName name="pop_45_64_2_1" localSheetId="4">#REF!</definedName>
    <definedName name="pop_45_64_2_1">#REF!</definedName>
    <definedName name="pop_45_64_2_2">"#REF!"</definedName>
    <definedName name="pop_45_64_2_3">#N/A</definedName>
    <definedName name="pop_45_64_2_4" localSheetId="5">#REF!</definedName>
    <definedName name="pop_45_64_2_4" localSheetId="4">#REF!</definedName>
    <definedName name="pop_45_64_2_4">#REF!</definedName>
    <definedName name="pop_45_64_3" localSheetId="5">#REF!</definedName>
    <definedName name="pop_45_64_3" localSheetId="4">#REF!</definedName>
    <definedName name="pop_45_64_3">#REF!</definedName>
    <definedName name="pop_45_64_4" localSheetId="5">#REF!</definedName>
    <definedName name="pop_45_64_4" localSheetId="4">#REF!</definedName>
    <definedName name="pop_45_64_4">#REF!</definedName>
    <definedName name="pop_45_64_5" localSheetId="5">#REF!</definedName>
    <definedName name="pop_45_64_5" localSheetId="4">#REF!</definedName>
    <definedName name="pop_45_64_5">#REF!</definedName>
    <definedName name="pop_45_64_6" localSheetId="5">#REF!</definedName>
    <definedName name="pop_45_64_6" localSheetId="4">#REF!</definedName>
    <definedName name="pop_45_64_6">#REF!</definedName>
    <definedName name="pop_45_64_8" localSheetId="5">#REF!</definedName>
    <definedName name="pop_45_64_8" localSheetId="4">#REF!</definedName>
    <definedName name="pop_45_64_8">#REF!</definedName>
    <definedName name="pop_5_14" localSheetId="5">#REF!</definedName>
    <definedName name="pop_5_14" localSheetId="4">#REF!</definedName>
    <definedName name="pop_5_14">#REF!</definedName>
    <definedName name="pop_5_14_1" localSheetId="5">#REF!</definedName>
    <definedName name="pop_5_14_1" localSheetId="4">#REF!</definedName>
    <definedName name="pop_5_14_1">#REF!</definedName>
    <definedName name="pop_5_14_1_1" localSheetId="5">#REF!</definedName>
    <definedName name="pop_5_14_1_1" localSheetId="4">#REF!</definedName>
    <definedName name="pop_5_14_1_1">#REF!</definedName>
    <definedName name="pop_5_14_1_2">"#REF!"</definedName>
    <definedName name="pop_5_14_1_3">#N/A</definedName>
    <definedName name="pop_5_14_1_4" localSheetId="5">#REF!</definedName>
    <definedName name="pop_5_14_1_4" localSheetId="4">#REF!</definedName>
    <definedName name="pop_5_14_1_4">#REF!</definedName>
    <definedName name="pop_5_14_2" localSheetId="5">#REF!</definedName>
    <definedName name="pop_5_14_2" localSheetId="4">#REF!</definedName>
    <definedName name="pop_5_14_2">#REF!</definedName>
    <definedName name="pop_5_14_2_1" localSheetId="5">#REF!</definedName>
    <definedName name="pop_5_14_2_1" localSheetId="4">#REF!</definedName>
    <definedName name="pop_5_14_2_1">#REF!</definedName>
    <definedName name="pop_5_14_2_2">"#REF!"</definedName>
    <definedName name="pop_5_14_2_3">#N/A</definedName>
    <definedName name="pop_5_14_2_4" localSheetId="5">#REF!</definedName>
    <definedName name="pop_5_14_2_4" localSheetId="4">#REF!</definedName>
    <definedName name="pop_5_14_2_4">#REF!</definedName>
    <definedName name="pop_5_14_3" localSheetId="5">#REF!</definedName>
    <definedName name="pop_5_14_3" localSheetId="4">#REF!</definedName>
    <definedName name="pop_5_14_3">#REF!</definedName>
    <definedName name="pop_5_14_4" localSheetId="5">#REF!</definedName>
    <definedName name="pop_5_14_4" localSheetId="4">#REF!</definedName>
    <definedName name="pop_5_14_4">#REF!</definedName>
    <definedName name="pop_5_14_5" localSheetId="5">#REF!</definedName>
    <definedName name="pop_5_14_5" localSheetId="4">#REF!</definedName>
    <definedName name="pop_5_14_5">#REF!</definedName>
    <definedName name="pop_5_14_6" localSheetId="5">#REF!</definedName>
    <definedName name="pop_5_14_6" localSheetId="4">#REF!</definedName>
    <definedName name="pop_5_14_6">#REF!</definedName>
    <definedName name="pop_5_14_8" localSheetId="5">#REF!</definedName>
    <definedName name="pop_5_14_8" localSheetId="4">#REF!</definedName>
    <definedName name="pop_5_14_8">#REF!</definedName>
    <definedName name="pop_65_74" localSheetId="5">#REF!</definedName>
    <definedName name="pop_65_74" localSheetId="4">#REF!</definedName>
    <definedName name="pop_65_74">#REF!</definedName>
    <definedName name="pop_65_74_1" localSheetId="5">#REF!</definedName>
    <definedName name="pop_65_74_1" localSheetId="4">#REF!</definedName>
    <definedName name="pop_65_74_1">#REF!</definedName>
    <definedName name="pop_65_74_1_1" localSheetId="5">#REF!</definedName>
    <definedName name="pop_65_74_1_1" localSheetId="4">#REF!</definedName>
    <definedName name="pop_65_74_1_1">#REF!</definedName>
    <definedName name="pop_65_74_1_2">"#REF!"</definedName>
    <definedName name="pop_65_74_1_3">#N/A</definedName>
    <definedName name="pop_65_74_1_4" localSheetId="5">#REF!</definedName>
    <definedName name="pop_65_74_1_4" localSheetId="4">#REF!</definedName>
    <definedName name="pop_65_74_1_4">#REF!</definedName>
    <definedName name="pop_65_74_2" localSheetId="5">#REF!</definedName>
    <definedName name="pop_65_74_2" localSheetId="4">#REF!</definedName>
    <definedName name="pop_65_74_2">#REF!</definedName>
    <definedName name="pop_65_74_2_1" localSheetId="5">#REF!</definedName>
    <definedName name="pop_65_74_2_1" localSheetId="4">#REF!</definedName>
    <definedName name="pop_65_74_2_1">#REF!</definedName>
    <definedName name="pop_65_74_2_2">"#REF!"</definedName>
    <definedName name="pop_65_74_2_3">#N/A</definedName>
    <definedName name="pop_65_74_2_4" localSheetId="5">#REF!</definedName>
    <definedName name="pop_65_74_2_4" localSheetId="4">#REF!</definedName>
    <definedName name="pop_65_74_2_4">#REF!</definedName>
    <definedName name="pop_65_74_3" localSheetId="5">#REF!</definedName>
    <definedName name="pop_65_74_3" localSheetId="4">#REF!</definedName>
    <definedName name="pop_65_74_3">#REF!</definedName>
    <definedName name="pop_65_74_4" localSheetId="5">#REF!</definedName>
    <definedName name="pop_65_74_4" localSheetId="4">#REF!</definedName>
    <definedName name="pop_65_74_4">#REF!</definedName>
    <definedName name="pop_65_74_5" localSheetId="5">#REF!</definedName>
    <definedName name="pop_65_74_5" localSheetId="4">#REF!</definedName>
    <definedName name="pop_65_74_5">#REF!</definedName>
    <definedName name="pop_65_74_6" localSheetId="5">#REF!</definedName>
    <definedName name="pop_65_74_6" localSheetId="4">#REF!</definedName>
    <definedName name="pop_65_74_6">#REF!</definedName>
    <definedName name="pop_65_74_8" localSheetId="5">#REF!</definedName>
    <definedName name="pop_65_74_8" localSheetId="4">#REF!</definedName>
    <definedName name="pop_65_74_8">#REF!</definedName>
    <definedName name="POP_OSP">[45]popolazioni!$J$3:$J$23</definedName>
    <definedName name="pop_over_75" localSheetId="5">#REF!</definedName>
    <definedName name="pop_over_75" localSheetId="4">#REF!</definedName>
    <definedName name="pop_over_75">#REF!</definedName>
    <definedName name="pop_over_75_1" localSheetId="5">#REF!</definedName>
    <definedName name="pop_over_75_1" localSheetId="4">#REF!</definedName>
    <definedName name="pop_over_75_1">#REF!</definedName>
    <definedName name="pop_over_75_1_1" localSheetId="5">#REF!</definedName>
    <definedName name="pop_over_75_1_1" localSheetId="4">#REF!</definedName>
    <definedName name="pop_over_75_1_1">#REF!</definedName>
    <definedName name="pop_over_75_1_2">"#REF!"</definedName>
    <definedName name="pop_over_75_1_3">#N/A</definedName>
    <definedName name="pop_over_75_1_4" localSheetId="5">#REF!</definedName>
    <definedName name="pop_over_75_1_4" localSheetId="4">#REF!</definedName>
    <definedName name="pop_over_75_1_4">#REF!</definedName>
    <definedName name="pop_over_75_2" localSheetId="5">#REF!</definedName>
    <definedName name="pop_over_75_2" localSheetId="4">#REF!</definedName>
    <definedName name="pop_over_75_2">#REF!</definedName>
    <definedName name="pop_over_75_2_1" localSheetId="5">#REF!</definedName>
    <definedName name="pop_over_75_2_1" localSheetId="4">#REF!</definedName>
    <definedName name="pop_over_75_2_1">#REF!</definedName>
    <definedName name="pop_over_75_2_2">"#REF!"</definedName>
    <definedName name="pop_over_75_2_3">#N/A</definedName>
    <definedName name="pop_over_75_2_4" localSheetId="5">#REF!</definedName>
    <definedName name="pop_over_75_2_4" localSheetId="4">#REF!</definedName>
    <definedName name="pop_over_75_2_4">#REF!</definedName>
    <definedName name="pop_over_75_3" localSheetId="5">#REF!</definedName>
    <definedName name="pop_over_75_3" localSheetId="4">#REF!</definedName>
    <definedName name="pop_over_75_3">#REF!</definedName>
    <definedName name="pop_over_75_4" localSheetId="5">#REF!</definedName>
    <definedName name="pop_over_75_4" localSheetId="4">#REF!</definedName>
    <definedName name="pop_over_75_4">#REF!</definedName>
    <definedName name="pop_over_75_5" localSheetId="5">#REF!</definedName>
    <definedName name="pop_over_75_5" localSheetId="4">#REF!</definedName>
    <definedName name="pop_over_75_5">#REF!</definedName>
    <definedName name="pop_over_75_6" localSheetId="5">#REF!</definedName>
    <definedName name="pop_over_75_6" localSheetId="4">#REF!</definedName>
    <definedName name="pop_over_75_6">#REF!</definedName>
    <definedName name="pop_over_75_8" localSheetId="5">#REF!</definedName>
    <definedName name="pop_over_75_8" localSheetId="4">#REF!</definedName>
    <definedName name="pop_over_75_8">#REF!</definedName>
    <definedName name="Posizioni">'[46]Posizioni organizzative'!$A$3:$A$12</definedName>
    <definedName name="PosizioniOrganizzative">'[46]Posizioni organizzative'!$A$3:$A$11,'[46]Posizioni organizzative'!$A$12</definedName>
    <definedName name="Posti_Letto_2009_UO" localSheetId="5">#REF!</definedName>
    <definedName name="Posti_Letto_2009_UO" localSheetId="4">#REF!</definedName>
    <definedName name="Posti_Letto_2009_UO">#REF!</definedName>
    <definedName name="PPAGINA_RIFERIMENTO" localSheetId="5">#REF!</definedName>
    <definedName name="PPAGINA_RIFERIMENTO" localSheetId="4">#REF!</definedName>
    <definedName name="PPAGINA_RIFERIMENTO">#REF!</definedName>
    <definedName name="PPAGINA_TIPO" localSheetId="5">#REF!</definedName>
    <definedName name="PPAGINA_TIPO" localSheetId="4">#REF!</definedName>
    <definedName name="PPAGINA_TIPO">#REF!</definedName>
    <definedName name="pppppppppppppppp" localSheetId="9" hidden="1">{#N/A,#N/A,FALSE,"B1";#N/A,#N/A,FALSE,"B2";#N/A,#N/A,FALSE,"B3";#N/A,#N/A,FALSE,"A4";#N/A,#N/A,FALSE,"A3";#N/A,#N/A,FALSE,"A2";#N/A,#N/A,FALSE,"A1";#N/A,#N/A,FALSE,"Indice"}</definedName>
    <definedName name="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 localSheetId="5">#REF!</definedName>
    <definedName name="PRESTAZIONI__SOCIALI______________________R64" localSheetId="4">#REF!</definedName>
    <definedName name="PRESTAZIONI__SOCIALI______________________R64">#REF!</definedName>
    <definedName name="prestfunzed98" localSheetId="5">#REF!</definedName>
    <definedName name="prestfunzed98" localSheetId="4">#REF!</definedName>
    <definedName name="prestfunzed98">#REF!</definedName>
    <definedName name="Print_Area" localSheetId="5">#REF!</definedName>
    <definedName name="Print_Area" localSheetId="4">#REF!</definedName>
    <definedName name="Print_Area">#REF!</definedName>
    <definedName name="Privatizz" localSheetId="5">#REF!</definedName>
    <definedName name="Privatizz" localSheetId="4">#REF!</definedName>
    <definedName name="Privatizz">#REF!</definedName>
    <definedName name="Profiligestionali">'[46]Ana_profili gestionali_old'!$O$5:$O$66</definedName>
    <definedName name="Prospetto" localSheetId="9" hidden="1">{#N/A,#N/A,FALSE,"B1";#N/A,#N/A,FALSE,"B2";#N/A,#N/A,FALSE,"B3";#N/A,#N/A,FALSE,"A4";#N/A,#N/A,FALSE,"A3";#N/A,#N/A,FALSE,"A2";#N/A,#N/A,FALSE,"A1";#N/A,#N/A,FALSE,"Indice"}</definedName>
    <definedName name="Prospetto" hidden="1">{#N/A,#N/A,FALSE,"B1";#N/A,#N/A,FALSE,"B2";#N/A,#N/A,FALSE,"B3";#N/A,#N/A,FALSE,"A4";#N/A,#N/A,FALSE,"A3";#N/A,#N/A,FALSE,"A2";#N/A,#N/A,FALSE,"A1";#N/A,#N/A,FALSE,"Indice"}</definedName>
    <definedName name="PROSPETTO_DEI_FLUSSI_DI_CASSA" localSheetId="5">#REF!</definedName>
    <definedName name="PROSPETTO_DEI_FLUSSI_DI_CASSA" localSheetId="4">#REF!</definedName>
    <definedName name="PROSPETTO_DEI_FLUSSI_DI_CASSA">#REF!</definedName>
    <definedName name="PROSPETTO_DI_ANDAMENTO_DELLE_VENDITE" localSheetId="5">#REF!</definedName>
    <definedName name="PROSPETTO_DI_ANDAMENTO_DELLE_VENDITE" localSheetId="4">#REF!</definedName>
    <definedName name="PROSPETTO_DI_ANDAMENTO_DELLE_VENDITE">#REF!</definedName>
    <definedName name="pvarPIL00" localSheetId="5">#REF!</definedName>
    <definedName name="pvarPIL00" localSheetId="4">#REF!</definedName>
    <definedName name="pvarPIL00">#REF!</definedName>
    <definedName name="pvarPIL01" localSheetId="5">#REF!</definedName>
    <definedName name="pvarPIL01" localSheetId="4">#REF!</definedName>
    <definedName name="pvarPIL01">#REF!</definedName>
    <definedName name="pvarPIL02" localSheetId="5">#REF!</definedName>
    <definedName name="pvarPIL02" localSheetId="4">#REF!</definedName>
    <definedName name="pvarPIL02">#REF!</definedName>
    <definedName name="pvarPIL03" localSheetId="5">#REF!</definedName>
    <definedName name="pvarPIL03" localSheetId="4">#REF!</definedName>
    <definedName name="pvarPIL03">#REF!</definedName>
    <definedName name="pvarPIL04" localSheetId="5">#REF!</definedName>
    <definedName name="pvarPIL04" localSheetId="4">#REF!</definedName>
    <definedName name="pvarPIL04">#REF!</definedName>
    <definedName name="pvarPIL05">'[39]parametri progr'!$I$16</definedName>
    <definedName name="pvarPIL06">'[40]parametri progr'!$J$16</definedName>
    <definedName name="pvarPIL07">'[40]parametri progr'!$K$16</definedName>
    <definedName name="pvarPILrgs04" localSheetId="5">#REF!</definedName>
    <definedName name="pvarPILrgs04" localSheetId="4">#REF!</definedName>
    <definedName name="pvarPILrgs04">#REF!</definedName>
    <definedName name="pvarPILrgs05" localSheetId="5">#REF!</definedName>
    <definedName name="pvarPILrgs05" localSheetId="4">#REF!</definedName>
    <definedName name="pvarPILrgs05">#REF!</definedName>
    <definedName name="pvarPILrgs06" localSheetId="5">#REF!</definedName>
    <definedName name="pvarPILrgs06" localSheetId="4">#REF!</definedName>
    <definedName name="pvarPILrgs06">#REF!</definedName>
    <definedName name="pvarPILrgs07" localSheetId="5">#REF!</definedName>
    <definedName name="pvarPILrgs07" localSheetId="4">#REF!</definedName>
    <definedName name="pvarPILrgs07">#REF!</definedName>
    <definedName name="pwoefu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" localSheetId="5">#REF!</definedName>
    <definedName name="Q" localSheetId="4">#REF!</definedName>
    <definedName name="Q">#REF!</definedName>
    <definedName name="Q23Q">[4]VALORI!$C$21</definedName>
    <definedName name="Q4Q4">[47]VALORI!$C$25</definedName>
    <definedName name="Query" localSheetId="5">#REF!</definedName>
    <definedName name="Query" localSheetId="4">#REF!</definedName>
    <definedName name="Query">#REF!</definedName>
    <definedName name="Query_1" localSheetId="5">#REF!</definedName>
    <definedName name="Query_1" localSheetId="4">#REF!</definedName>
    <definedName name="Query_1">#REF!</definedName>
    <definedName name="Query_1_1" localSheetId="5">#REF!</definedName>
    <definedName name="Query_1_1" localSheetId="4">#REF!</definedName>
    <definedName name="Query_1_1">#REF!</definedName>
    <definedName name="Query_1_2">"#REF!"</definedName>
    <definedName name="Query_1_3">#N/A</definedName>
    <definedName name="Query_1_4" localSheetId="5">#REF!</definedName>
    <definedName name="Query_1_4" localSheetId="4">#REF!</definedName>
    <definedName name="Query_1_4">#REF!</definedName>
    <definedName name="Query_2" localSheetId="5">#REF!</definedName>
    <definedName name="Query_2" localSheetId="4">#REF!</definedName>
    <definedName name="Query_2">#REF!</definedName>
    <definedName name="Query_2_1" localSheetId="5">#REF!</definedName>
    <definedName name="Query_2_1" localSheetId="4">#REF!</definedName>
    <definedName name="Query_2_1">#REF!</definedName>
    <definedName name="Query_2_2">"#REF!"</definedName>
    <definedName name="Query_2_3">#N/A</definedName>
    <definedName name="Query_2_4" localSheetId="5">#REF!</definedName>
    <definedName name="Query_2_4" localSheetId="4">#REF!</definedName>
    <definedName name="Query_2_4">#REF!</definedName>
    <definedName name="Query_3" localSheetId="5">#REF!</definedName>
    <definedName name="Query_3" localSheetId="4">#REF!</definedName>
    <definedName name="Query_3">#REF!</definedName>
    <definedName name="Query_4" localSheetId="5">#REF!</definedName>
    <definedName name="Query_4" localSheetId="4">#REF!</definedName>
    <definedName name="Query_4">#REF!</definedName>
    <definedName name="Query_5" localSheetId="5">#REF!</definedName>
    <definedName name="Query_5" localSheetId="4">#REF!</definedName>
    <definedName name="Query_5">#REF!</definedName>
    <definedName name="Query_6" localSheetId="5">#REF!</definedName>
    <definedName name="Query_6" localSheetId="4">#REF!</definedName>
    <definedName name="Query_6">#REF!</definedName>
    <definedName name="Query_8" localSheetId="5">#REF!</definedName>
    <definedName name="Query_8" localSheetId="4">#REF!</definedName>
    <definedName name="Query_8">#REF!</definedName>
    <definedName name="Query_CE" localSheetId="5">#REF!</definedName>
    <definedName name="Query_CE" localSheetId="4">#REF!</definedName>
    <definedName name="Query_CE">#REF!</definedName>
    <definedName name="QUOTATE" localSheetId="5">#REF!</definedName>
    <definedName name="QUOTATE" localSheetId="4">#REF!</definedName>
    <definedName name="QUOTATE">#REF!</definedName>
    <definedName name="QW" localSheetId="6">{#N/A,#N/A,FALSE,"Indice"}</definedName>
    <definedName name="QW" localSheetId="9" hidden="1">{#N/A,#N/A,FALSE,"Indice"}</definedName>
    <definedName name="QW" localSheetId="5">{#N/A,#N/A,FALSE,"Indice"}</definedName>
    <definedName name="QW" localSheetId="3">{#N/A,#N/A,FALSE,"Indice"}</definedName>
    <definedName name="QW" localSheetId="4">{#N/A,#N/A,FALSE,"Indice"}</definedName>
    <definedName name="QW" hidden="1">{#N/A,#N/A,FALSE,"Indice"}</definedName>
    <definedName name="R_KF_25">[6]VALORI!$C$36</definedName>
    <definedName name="R_NORM" localSheetId="5">#REF!</definedName>
    <definedName name="R_NORM" localSheetId="4">#REF!</definedName>
    <definedName name="R_NORM">#REF!</definedName>
    <definedName name="RAF" localSheetId="5">#REF!</definedName>
    <definedName name="RAF" localSheetId="4">#REF!</definedName>
    <definedName name="RAF">#REF!</definedName>
    <definedName name="Rapp.Cam._metodi_analitici" localSheetId="5">#REF!</definedName>
    <definedName name="Rapp.Cam._metodi_analitici" localSheetId="4">#REF!</definedName>
    <definedName name="Rapp.Cam._metodi_analitici">#REF!</definedName>
    <definedName name="rappirccs98" localSheetId="5">#REF!</definedName>
    <definedName name="rappirccs98" localSheetId="4">#REF!</definedName>
    <definedName name="rappirccs98">#REF!</definedName>
    <definedName name="Rapporti_di_cambio" localSheetId="5">#REF!</definedName>
    <definedName name="Rapporti_di_cambio" localSheetId="4">#REF!</definedName>
    <definedName name="Rapporti_di_cambio">#REF!</definedName>
    <definedName name="rappusl98" localSheetId="5">#REF!</definedName>
    <definedName name="rappusl98" localSheetId="4">#REF!</definedName>
    <definedName name="rappusl98">#REF!</definedName>
    <definedName name="Rating" localSheetId="5">#REF!</definedName>
    <definedName name="Rating" localSheetId="4">#REF!</definedName>
    <definedName name="Rating">#REF!</definedName>
    <definedName name="re" localSheetId="9" hidden="1">{#N/A,#N/A,FALSE,"B1";#N/A,#N/A,FALSE,"B2";#N/A,#N/A,FALSE,"B3";#N/A,#N/A,FALSE,"A4";#N/A,#N/A,FALSE,"A3";#N/A,#N/A,FALSE,"A2";#N/A,#N/A,FALSE,"A1";#N/A,#N/A,FALSE,"Indice"}</definedName>
    <definedName name="re" hidden="1">{#N/A,#N/A,FALSE,"B1";#N/A,#N/A,FALSE,"B2";#N/A,#N/A,FALSE,"B3";#N/A,#N/A,FALSE,"A4";#N/A,#N/A,FALSE,"A3";#N/A,#N/A,FALSE,"A2";#N/A,#N/A,FALSE,"A1";#N/A,#N/A,FALSE,"Indice"}</definedName>
    <definedName name="RecFinal">[16]WorkCap!$C$31:$AR$31</definedName>
    <definedName name="Reddituale" localSheetId="5">#REF!</definedName>
    <definedName name="Reddituale" localSheetId="4">#REF!</definedName>
    <definedName name="Reddituale">#REF!</definedName>
    <definedName name="REGIONI">[48]System_Tabs!$G$45:$G$70</definedName>
    <definedName name="REGIONI_8">[49]System_Tabs!$G$45:$G$70</definedName>
    <definedName name="regola1">'[50]Quadro macro'!$C$12</definedName>
    <definedName name="Rend_Fin" localSheetId="5">#REF!</definedName>
    <definedName name="Rend_Fin" localSheetId="4">#REF!</definedName>
    <definedName name="Rend_Fin">#REF!</definedName>
    <definedName name="Reparti" localSheetId="5">#REF!</definedName>
    <definedName name="Reparti" localSheetId="4">#REF!</definedName>
    <definedName name="Reparti">#REF!</definedName>
    <definedName name="resa" localSheetId="6">{#N/A,#N/A,FALSE,"B1";#N/A,#N/A,FALSE,"B2";#N/A,#N/A,FALSE,"B3";#N/A,#N/A,FALSE,"A4";#N/A,#N/A,FALSE,"A3";#N/A,#N/A,FALSE,"A2";#N/A,#N/A,FALSE,"A1";#N/A,#N/A,FALSE,"Indice"}</definedName>
    <definedName name="resa" localSheetId="9" hidden="1">{#N/A,#N/A,FALSE,"B1";#N/A,#N/A,FALSE,"B2";#N/A,#N/A,FALSE,"B3";#N/A,#N/A,FALSE,"A4";#N/A,#N/A,FALSE,"A3";#N/A,#N/A,FALSE,"A2";#N/A,#N/A,FALSE,"A1";#N/A,#N/A,FALSE,"Indice"}</definedName>
    <definedName name="resa" localSheetId="5">{#N/A,#N/A,FALSE,"B1";#N/A,#N/A,FALSE,"B2";#N/A,#N/A,FALSE,"B3";#N/A,#N/A,FALSE,"A4";#N/A,#N/A,FALSE,"A3";#N/A,#N/A,FALSE,"A2";#N/A,#N/A,FALSE,"A1";#N/A,#N/A,FALSE,"Indice"}</definedName>
    <definedName name="resa" localSheetId="3">{#N/A,#N/A,FALSE,"B1";#N/A,#N/A,FALSE,"B2";#N/A,#N/A,FALSE,"B3";#N/A,#N/A,FALSE,"A4";#N/A,#N/A,FALSE,"A3";#N/A,#N/A,FALSE,"A2";#N/A,#N/A,FALSE,"A1";#N/A,#N/A,FALSE,"Indice"}</definedName>
    <definedName name="resa" localSheetId="4">{#N/A,#N/A,FALSE,"B1";#N/A,#N/A,FALSE,"B2";#N/A,#N/A,FALSE,"B3";#N/A,#N/A,FALSE,"A4";#N/A,#N/A,FALSE,"A3";#N/A,#N/A,FALSE,"A2";#N/A,#N/A,FALSE,"A1";#N/A,#N/A,FALSE,"Indice"}</definedName>
    <definedName name="resa" hidden="1">{#N/A,#N/A,FALSE,"B1";#N/A,#N/A,FALSE,"B2";#N/A,#N/A,FALSE,"B3";#N/A,#N/A,FALSE,"A4";#N/A,#N/A,FALSE,"A3";#N/A,#N/A,FALSE,"A2";#N/A,#N/A,FALSE,"A1";#N/A,#N/A,FALSE,"Indice"}</definedName>
    <definedName name="Rett_cont" localSheetId="5">#REF!</definedName>
    <definedName name="Rett_cont" localSheetId="4">#REF!</definedName>
    <definedName name="Rett_cont">#REF!</definedName>
    <definedName name="Revenues">[34]Newco!$E$8:$AN$8</definedName>
    <definedName name="RISULTATI" localSheetId="5">#REF!</definedName>
    <definedName name="RISULTATI" localSheetId="4">#REF!</definedName>
    <definedName name="RISULTATI">#REF!</definedName>
    <definedName name="RRR" localSheetId="5">#REF!</definedName>
    <definedName name="RRR" localSheetId="4">#REF!</definedName>
    <definedName name="RRR">#REF!</definedName>
    <definedName name="S" localSheetId="5">#REF!</definedName>
    <definedName name="S" localSheetId="4">#REF!</definedName>
    <definedName name="S">#REF!</definedName>
    <definedName name="S_01">[51]Menù!#REF!</definedName>
    <definedName name="S_02">[51]Menù!#REF!</definedName>
    <definedName name="S_03">[51]Menù!#REF!</definedName>
    <definedName name="S_04">[51]Menù!#REF!</definedName>
    <definedName name="S_05">[12]Menù!#REF!</definedName>
    <definedName name="S_06">[12]Menù!#REF!</definedName>
    <definedName name="S_07">[12]Menù!#REF!</definedName>
    <definedName name="S_08">[12]Menù!#REF!</definedName>
    <definedName name="S_09">[12]Menù!#REF!</definedName>
    <definedName name="S_10">[12]Menù!#REF!</definedName>
    <definedName name="S_11">[12]Menù!#REF!</definedName>
    <definedName name="S_12">[12]Menù!#REF!</definedName>
    <definedName name="S_13">[12]Menù!#REF!</definedName>
    <definedName name="S_14">[12]Menù!#REF!</definedName>
    <definedName name="sa" localSheetId="6">{#N/A,#N/A,FALSE,"B1";#N/A,#N/A,FALSE,"B2";#N/A,#N/A,FALSE,"B3";#N/A,#N/A,FALSE,"A4";#N/A,#N/A,FALSE,"A3";#N/A,#N/A,FALSE,"A2";#N/A,#N/A,FALSE,"A1";#N/A,#N/A,FALSE,"Indice"}</definedName>
    <definedName name="sa" localSheetId="9" hidden="1">{#N/A,#N/A,FALSE,"B1";#N/A,#N/A,FALSE,"B2";#N/A,#N/A,FALSE,"B3";#N/A,#N/A,FALSE,"A4";#N/A,#N/A,FALSE,"A3";#N/A,#N/A,FALSE,"A2";#N/A,#N/A,FALSE,"A1";#N/A,#N/A,FALSE,"Indice"}</definedName>
    <definedName name="sa" localSheetId="5">{#N/A,#N/A,FALSE,"B1";#N/A,#N/A,FALSE,"B2";#N/A,#N/A,FALSE,"B3";#N/A,#N/A,FALSE,"A4";#N/A,#N/A,FALSE,"A3";#N/A,#N/A,FALSE,"A2";#N/A,#N/A,FALSE,"A1";#N/A,#N/A,FALSE,"Indice"}</definedName>
    <definedName name="sa" localSheetId="3">{#N/A,#N/A,FALSE,"B1";#N/A,#N/A,FALSE,"B2";#N/A,#N/A,FALSE,"B3";#N/A,#N/A,FALSE,"A4";#N/A,#N/A,FALSE,"A3";#N/A,#N/A,FALSE,"A2";#N/A,#N/A,FALSE,"A1";#N/A,#N/A,FALSE,"Indice"}</definedName>
    <definedName name="sa" localSheetId="4">{#N/A,#N/A,FALSE,"B1";#N/A,#N/A,FALSE,"B2";#N/A,#N/A,FALSE,"B3";#N/A,#N/A,FALSE,"A4";#N/A,#N/A,FALSE,"A3";#N/A,#N/A,FALSE,"A2";#N/A,#N/A,FALSE,"A1";#N/A,#N/A,FALSE,"Indice"}</definedName>
    <definedName name="sa" hidden="1">{#N/A,#N/A,FALSE,"B1";#N/A,#N/A,FALSE,"B2";#N/A,#N/A,FALSE,"B3";#N/A,#N/A,FALSE,"A4";#N/A,#N/A,FALSE,"A3";#N/A,#N/A,FALSE,"A2";#N/A,#N/A,FALSE,"A1";#N/A,#N/A,FALSE,"Indice"}</definedName>
    <definedName name="SAd" localSheetId="5">#REF!</definedName>
    <definedName name="SAd" localSheetId="4">#REF!</definedName>
    <definedName name="SAd">#REF!</definedName>
    <definedName name="sader" localSheetId="6">{#N/A,#N/A,FALSE,"B1";#N/A,#N/A,FALSE,"B2";#N/A,#N/A,FALSE,"B3";#N/A,#N/A,FALSE,"A4";#N/A,#N/A,FALSE,"A3";#N/A,#N/A,FALSE,"A2";#N/A,#N/A,FALSE,"A1";#N/A,#N/A,FALSE,"Indice"}</definedName>
    <definedName name="sader" localSheetId="9" hidden="1">{#N/A,#N/A,FALSE,"B1";#N/A,#N/A,FALSE,"B2";#N/A,#N/A,FALSE,"B3";#N/A,#N/A,FALSE,"A4";#N/A,#N/A,FALSE,"A3";#N/A,#N/A,FALSE,"A2";#N/A,#N/A,FALSE,"A1";#N/A,#N/A,FALSE,"Indice"}</definedName>
    <definedName name="sader" localSheetId="5">{#N/A,#N/A,FALSE,"B1";#N/A,#N/A,FALSE,"B2";#N/A,#N/A,FALSE,"B3";#N/A,#N/A,FALSE,"A4";#N/A,#N/A,FALSE,"A3";#N/A,#N/A,FALSE,"A2";#N/A,#N/A,FALSE,"A1";#N/A,#N/A,FALSE,"Indice"}</definedName>
    <definedName name="sader" localSheetId="3">{#N/A,#N/A,FALSE,"B1";#N/A,#N/A,FALSE,"B2";#N/A,#N/A,FALSE,"B3";#N/A,#N/A,FALSE,"A4";#N/A,#N/A,FALSE,"A3";#N/A,#N/A,FALSE,"A2";#N/A,#N/A,FALSE,"A1";#N/A,#N/A,FALSE,"Indice"}</definedName>
    <definedName name="sader" localSheetId="4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e" localSheetId="6">{#N/A,#N/A,FALSE,"Indice"}</definedName>
    <definedName name="sae" localSheetId="9" hidden="1">{#N/A,#N/A,FALSE,"Indice"}</definedName>
    <definedName name="sae" localSheetId="5">{#N/A,#N/A,FALSE,"Indice"}</definedName>
    <definedName name="sae" localSheetId="3">{#N/A,#N/A,FALSE,"Indice"}</definedName>
    <definedName name="sae" localSheetId="4">{#N/A,#N/A,FALSE,"Indice"}</definedName>
    <definedName name="sae" hidden="1">{#N/A,#N/A,FALSE,"Indice"}</definedName>
    <definedName name="Scadenze" localSheetId="5">#REF!</definedName>
    <definedName name="Scadenze" localSheetId="4">#REF!</definedName>
    <definedName name="Scadenze">#REF!</definedName>
    <definedName name="SCQ" localSheetId="5">#REF!</definedName>
    <definedName name="SCQ" localSheetId="4">#REF!</definedName>
    <definedName name="SCQ">#REF!</definedName>
    <definedName name="se" localSheetId="6">{#N/A,#N/A,FALSE,"B3";#N/A,#N/A,FALSE,"B2";#N/A,#N/A,FALSE,"B1"}</definedName>
    <definedName name="se" localSheetId="5">{#N/A,#N/A,FALSE,"B3";#N/A,#N/A,FALSE,"B2";#N/A,#N/A,FALSE,"B1"}</definedName>
    <definedName name="se" localSheetId="3">{#N/A,#N/A,FALSE,"B3";#N/A,#N/A,FALSE,"B2";#N/A,#N/A,FALSE,"B1"}</definedName>
    <definedName name="se" localSheetId="4">{#N/A,#N/A,FALSE,"B3";#N/A,#N/A,FALSE,"B2";#N/A,#N/A,FALSE,"B1"}</definedName>
    <definedName name="se">{#N/A,#N/A,FALSE,"B3";#N/A,#N/A,FALSE,"B2";#N/A,#N/A,FALSE,"B1"}</definedName>
    <definedName name="SP_Att_CEE" localSheetId="5">#REF!</definedName>
    <definedName name="SP_Att_CEE" localSheetId="4">#REF!</definedName>
    <definedName name="SP_Att_CEE">#REF!</definedName>
    <definedName name="SP_Att_Ric">[17]SP_RICL!$B$4:$L$60</definedName>
    <definedName name="SP_Pass_CEE" localSheetId="5">#REF!</definedName>
    <definedName name="SP_Pass_CEE" localSheetId="4">#REF!</definedName>
    <definedName name="SP_Pass_CEE">#REF!</definedName>
    <definedName name="SP_Pass_Ric">[17]SP_RICL!$B$62:$L$107</definedName>
    <definedName name="SP_storici" localSheetId="5">#REF!</definedName>
    <definedName name="SP_storici" localSheetId="4">#REF!</definedName>
    <definedName name="SP_storici">#REF!</definedName>
    <definedName name="sq" localSheetId="6">{#N/A,#N/A,FALSE,"Indice"}</definedName>
    <definedName name="sq" localSheetId="9" hidden="1">{#N/A,#N/A,FALSE,"Indice"}</definedName>
    <definedName name="sq" localSheetId="5">{#N/A,#N/A,FALSE,"Indice"}</definedName>
    <definedName name="sq" localSheetId="3">{#N/A,#N/A,FALSE,"Indice"}</definedName>
    <definedName name="sq" localSheetId="4">{#N/A,#N/A,FALSE,"Indice"}</definedName>
    <definedName name="sq" hidden="1">{#N/A,#N/A,FALSE,"Indice"}</definedName>
    <definedName name="SS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ss" localSheetId="5">#REF!</definedName>
    <definedName name="ssssss" localSheetId="4">#REF!</definedName>
    <definedName name="ssssss">#REF!</definedName>
    <definedName name="stampa">[11]!stampa</definedName>
    <definedName name="stampa_c">[11]!stampa_c</definedName>
    <definedName name="Stampa_Carrara">[11]!Stampa_Carrara</definedName>
    <definedName name="stampa_r">[11]!stampa_r</definedName>
    <definedName name="STAND" localSheetId="5">#REF!</definedName>
    <definedName name="STAND" localSheetId="4">#REF!</definedName>
    <definedName name="STAND">#REF!</definedName>
    <definedName name="STATO_PATRIMONIALE" localSheetId="5">#REF!</definedName>
    <definedName name="STATO_PATRIMONIALE" localSheetId="4">#REF!</definedName>
    <definedName name="STATO_PATRIMONIALE">#REF!</definedName>
    <definedName name="stima96" localSheetId="5">#REF!</definedName>
    <definedName name="stima96" localSheetId="4">#REF!</definedName>
    <definedName name="stima96">#REF!</definedName>
    <definedName name="Struttura_Lea" localSheetId="5">#REF!</definedName>
    <definedName name="Struttura_Lea" localSheetId="4">#REF!</definedName>
    <definedName name="Struttura_Lea">#REF!</definedName>
    <definedName name="Struttura_Lea_1" localSheetId="5">#REF!</definedName>
    <definedName name="Struttura_Lea_1" localSheetId="4">#REF!</definedName>
    <definedName name="Struttura_Lea_1">#REF!</definedName>
    <definedName name="Struttura_Lea_1_1" localSheetId="5">#REF!</definedName>
    <definedName name="Struttura_Lea_1_1" localSheetId="4">#REF!</definedName>
    <definedName name="Struttura_Lea_1_1">#REF!</definedName>
    <definedName name="Struttura_Lea_1_2">"#REF!"</definedName>
    <definedName name="Struttura_Lea_1_3">#N/A</definedName>
    <definedName name="Struttura_Lea_1_4" localSheetId="5">#REF!</definedName>
    <definedName name="Struttura_Lea_1_4" localSheetId="4">#REF!</definedName>
    <definedName name="Struttura_Lea_1_4">#REF!</definedName>
    <definedName name="Struttura_Lea_2" localSheetId="5">#REF!</definedName>
    <definedName name="Struttura_Lea_2" localSheetId="4">#REF!</definedName>
    <definedName name="Struttura_Lea_2">#REF!</definedName>
    <definedName name="Struttura_Lea_2_1" localSheetId="5">#REF!</definedName>
    <definedName name="Struttura_Lea_2_1" localSheetId="4">#REF!</definedName>
    <definedName name="Struttura_Lea_2_1">#REF!</definedName>
    <definedName name="Struttura_Lea_2_2">"#REF!"</definedName>
    <definedName name="Struttura_Lea_2_3">#N/A</definedName>
    <definedName name="Struttura_Lea_2_4" localSheetId="5">#REF!</definedName>
    <definedName name="Struttura_Lea_2_4" localSheetId="4">#REF!</definedName>
    <definedName name="Struttura_Lea_2_4">#REF!</definedName>
    <definedName name="Struttura_Lea_3" localSheetId="5">#REF!</definedName>
    <definedName name="Struttura_Lea_3" localSheetId="4">#REF!</definedName>
    <definedName name="Struttura_Lea_3">#REF!</definedName>
    <definedName name="Struttura_Lea_4" localSheetId="5">#REF!</definedName>
    <definedName name="Struttura_Lea_4" localSheetId="4">#REF!</definedName>
    <definedName name="Struttura_Lea_4">#REF!</definedName>
    <definedName name="Struttura_Lea_5" localSheetId="5">#REF!</definedName>
    <definedName name="Struttura_Lea_5" localSheetId="4">#REF!</definedName>
    <definedName name="Struttura_Lea_5">#REF!</definedName>
    <definedName name="Struttura_Lea_6" localSheetId="5">#REF!</definedName>
    <definedName name="Struttura_Lea_6" localSheetId="4">#REF!</definedName>
    <definedName name="Struttura_Lea_6">#REF!</definedName>
    <definedName name="Struttura_Lea_8" localSheetId="5">#REF!</definedName>
    <definedName name="Struttura_Lea_8" localSheetId="4">#REF!</definedName>
    <definedName name="Struttura_Lea_8">#REF!</definedName>
    <definedName name="STRUTTURE">[23]Tabelle!$I$21:$I$44</definedName>
    <definedName name="STRUTTURE_8" localSheetId="5">#REF!</definedName>
    <definedName name="STRUTTURE_8" localSheetId="4">#REF!</definedName>
    <definedName name="STRUTTURE_8">#REF!</definedName>
    <definedName name="sw" localSheetId="6">{#N/A,#N/A,FALSE,"B1";#N/A,#N/A,FALSE,"B2";#N/A,#N/A,FALSE,"B3";#N/A,#N/A,FALSE,"A4";#N/A,#N/A,FALSE,"A3";#N/A,#N/A,FALSE,"A2";#N/A,#N/A,FALSE,"A1";#N/A,#N/A,FALSE,"Indice"}</definedName>
    <definedName name="sw" localSheetId="9" hidden="1">{#N/A,#N/A,FALSE,"B1";#N/A,#N/A,FALSE,"B2";#N/A,#N/A,FALSE,"B3";#N/A,#N/A,FALSE,"A4";#N/A,#N/A,FALSE,"A3";#N/A,#N/A,FALSE,"A2";#N/A,#N/A,FALSE,"A1";#N/A,#N/A,FALSE,"Indice"}</definedName>
    <definedName name="sw" localSheetId="5">{#N/A,#N/A,FALSE,"B1";#N/A,#N/A,FALSE,"B2";#N/A,#N/A,FALSE,"B3";#N/A,#N/A,FALSE,"A4";#N/A,#N/A,FALSE,"A3";#N/A,#N/A,FALSE,"A2";#N/A,#N/A,FALSE,"A1";#N/A,#N/A,FALSE,"Indice"}</definedName>
    <definedName name="sw" localSheetId="3">{#N/A,#N/A,FALSE,"B1";#N/A,#N/A,FALSE,"B2";#N/A,#N/A,FALSE,"B3";#N/A,#N/A,FALSE,"A4";#N/A,#N/A,FALSE,"A3";#N/A,#N/A,FALSE,"A2";#N/A,#N/A,FALSE,"A1";#N/A,#N/A,FALSE,"Indice"}</definedName>
    <definedName name="sw" localSheetId="4">{#N/A,#N/A,FALSE,"B1";#N/A,#N/A,FALSE,"B2";#N/A,#N/A,FALSE,"B3";#N/A,#N/A,FALSE,"A4";#N/A,#N/A,FALSE,"A3";#N/A,#N/A,FALSE,"A2";#N/A,#N/A,FALSE,"A1";#N/A,#N/A,FALSE,"Indice"}</definedName>
    <definedName name="sw" hidden="1">{#N/A,#N/A,FALSE,"B1";#N/A,#N/A,FALSE,"B2";#N/A,#N/A,FALSE,"B3";#N/A,#N/A,FALSE,"A4";#N/A,#N/A,FALSE,"A3";#N/A,#N/A,FALSE,"A2";#N/A,#N/A,FALSE,"A1";#N/A,#N/A,FALSE,"Indice"}</definedName>
    <definedName name="T" localSheetId="5">#REF!</definedName>
    <definedName name="T" localSheetId="4">#REF!</definedName>
    <definedName name="T">#REF!</definedName>
    <definedName name="Tab" localSheetId="5">#REF!</definedName>
    <definedName name="Tab" localSheetId="4">#REF!</definedName>
    <definedName name="Tab">#REF!</definedName>
    <definedName name="Tab_Comuni" localSheetId="5">#REF!</definedName>
    <definedName name="Tab_Comuni" localSheetId="4">#REF!</definedName>
    <definedName name="Tab_Comuni">#REF!</definedName>
    <definedName name="Tab_Comuni_1" localSheetId="5">#REF!</definedName>
    <definedName name="Tab_Comuni_1" localSheetId="4">#REF!</definedName>
    <definedName name="Tab_Comuni_1">#REF!</definedName>
    <definedName name="Tab_Comuni_1_1" localSheetId="5">#REF!</definedName>
    <definedName name="Tab_Comuni_1_1" localSheetId="4">#REF!</definedName>
    <definedName name="Tab_Comuni_1_1">#REF!</definedName>
    <definedName name="Tab_Comuni_1_2">"#REF!"</definedName>
    <definedName name="Tab_Comuni_1_3">#N/A</definedName>
    <definedName name="Tab_Comuni_1_4" localSheetId="5">#REF!</definedName>
    <definedName name="Tab_Comuni_1_4" localSheetId="4">#REF!</definedName>
    <definedName name="Tab_Comuni_1_4">#REF!</definedName>
    <definedName name="Tab_Comuni_2" localSheetId="5">#REF!</definedName>
    <definedName name="Tab_Comuni_2" localSheetId="4">#REF!</definedName>
    <definedName name="Tab_Comuni_2">#REF!</definedName>
    <definedName name="Tab_Comuni_2_1" localSheetId="5">#REF!</definedName>
    <definedName name="Tab_Comuni_2_1" localSheetId="4">#REF!</definedName>
    <definedName name="Tab_Comuni_2_1">#REF!</definedName>
    <definedName name="Tab_Comuni_2_2">"#REF!"</definedName>
    <definedName name="Tab_Comuni_2_3">#N/A</definedName>
    <definedName name="Tab_Comuni_2_4" localSheetId="5">#REF!</definedName>
    <definedName name="Tab_Comuni_2_4" localSheetId="4">#REF!</definedName>
    <definedName name="Tab_Comuni_2_4">#REF!</definedName>
    <definedName name="Tab_Comuni_3" localSheetId="5">#REF!</definedName>
    <definedName name="Tab_Comuni_3" localSheetId="4">#REF!</definedName>
    <definedName name="Tab_Comuni_3">#REF!</definedName>
    <definedName name="Tab_Comuni_4" localSheetId="5">#REF!</definedName>
    <definedName name="Tab_Comuni_4" localSheetId="4">#REF!</definedName>
    <definedName name="Tab_Comuni_4">#REF!</definedName>
    <definedName name="Tab_Comuni_5" localSheetId="5">#REF!</definedName>
    <definedName name="Tab_Comuni_5" localSheetId="4">#REF!</definedName>
    <definedName name="Tab_Comuni_5">#REF!</definedName>
    <definedName name="Tab_Comuni_6" localSheetId="5">#REF!</definedName>
    <definedName name="Tab_Comuni_6" localSheetId="4">#REF!</definedName>
    <definedName name="Tab_Comuni_6">#REF!</definedName>
    <definedName name="Tab_Comuni_8" localSheetId="5">#REF!</definedName>
    <definedName name="Tab_Comuni_8" localSheetId="4">#REF!</definedName>
    <definedName name="Tab_Comuni_8">#REF!</definedName>
    <definedName name="Tabella" localSheetId="5">#REF!</definedName>
    <definedName name="Tabella" localSheetId="4">#REF!</definedName>
    <definedName name="Tabella">#REF!</definedName>
    <definedName name="Tabella_A_per_D1_2" localSheetId="5">#REF!</definedName>
    <definedName name="Tabella_A_per_D1_2" localSheetId="4">#REF!</definedName>
    <definedName name="Tabella_A_per_D1_2">#REF!</definedName>
    <definedName name="tadAcqBen00">'[14]Quadro tendenziale 28-6-2005'!#REF!</definedName>
    <definedName name="tadAcqBen01">'[14]Quadro tendenziale 28-6-2005'!#REF!</definedName>
    <definedName name="tadAcqBen02">'[14]Quadro tendenziale 28-6-2005'!#REF!</definedName>
    <definedName name="tadAcqBen03">'[14]Quadro tendenziale 28-6-2005'!#REF!</definedName>
    <definedName name="tadAcqBen04">'[14]Quadro tendenziale 28-6-2005'!#REF!</definedName>
    <definedName name="tadAcqBen05">'[14]Quadro tendenziale 28-6-2005'!#REF!</definedName>
    <definedName name="tadAcqBen06">'[14]Quadro tendenziale 28-6-2005'!#REF!</definedName>
    <definedName name="tadAcqBen07">'[14]Quadro tendenziale 28-6-2005'!#REF!</definedName>
    <definedName name="tadAcqBen08">'[14]Quadro tendenziale 28-6-2005'!#REF!</definedName>
    <definedName name="tadAltrEnti00">'[14]Quadro tendenziale 28-6-2005'!#REF!</definedName>
    <definedName name="tadAltrEnti01">'[14]Quadro tendenziale 28-6-2005'!#REF!</definedName>
    <definedName name="tadAltrEnti02">'[14]Quadro tendenziale 28-6-2005'!#REF!</definedName>
    <definedName name="tadAltrEnti03">'[14]Quadro tendenziale 28-6-2005'!#REF!</definedName>
    <definedName name="tadAltrEnti04">'[14]Quadro tendenziale 28-6-2005'!#REF!</definedName>
    <definedName name="tadAltrEnti05">'[14]Quadro tendenziale 28-6-2005'!#REF!</definedName>
    <definedName name="tadAltrEnti06">'[14]Quadro tendenziale 28-6-2005'!#REF!</definedName>
    <definedName name="tadAltrEnti07">'[14]Quadro tendenziale 28-6-2005'!#REF!</definedName>
    <definedName name="tadAltrEnti08">'[14]Quadro tendenziale 28-6-2005'!#REF!</definedName>
    <definedName name="tadAltrServ00">'[14]Quadro tendenziale 28-6-2005'!#REF!</definedName>
    <definedName name="tadAltrServ01">'[14]Quadro tendenziale 28-6-2005'!#REF!</definedName>
    <definedName name="tadAltrServ02">'[14]Quadro tendenziale 28-6-2005'!#REF!</definedName>
    <definedName name="tadAltrServ03">'[14]Quadro tendenziale 28-6-2005'!#REF!</definedName>
    <definedName name="tadAltrServ04">'[14]Quadro tendenziale 28-6-2005'!#REF!</definedName>
    <definedName name="tadAltrServ05">'[14]Quadro tendenziale 28-6-2005'!#REF!</definedName>
    <definedName name="tadAltrServ06">'[14]Quadro tendenziale 28-6-2005'!#REF!</definedName>
    <definedName name="tadAltrServ07">'[14]Quadro tendenziale 28-6-2005'!#REF!</definedName>
    <definedName name="tadAltrServ08">'[14]Quadro tendenziale 28-6-2005'!#REF!</definedName>
    <definedName name="tadAmmGen00">'[14]Quadro tendenziale 28-6-2005'!#REF!</definedName>
    <definedName name="tadAmmGen01">'[14]Quadro tendenziale 28-6-2005'!#REF!</definedName>
    <definedName name="tadAmmGen02">'[14]Quadro tendenziale 28-6-2005'!#REF!</definedName>
    <definedName name="tadAmmGen03">'[14]Quadro tendenziale 28-6-2005'!#REF!</definedName>
    <definedName name="tadAmmGen04">'[14]Quadro tendenziale 28-6-2005'!#REF!</definedName>
    <definedName name="tadAmmGen05">'[14]Quadro tendenziale 28-6-2005'!#REF!</definedName>
    <definedName name="tadAmmGen06">'[14]Quadro tendenziale 28-6-2005'!#REF!</definedName>
    <definedName name="tadAmmGen07">'[14]Quadro tendenziale 28-6-2005'!#REF!</definedName>
    <definedName name="tadAmmGen08">'[14]Quadro tendenziale 28-6-2005'!#REF!</definedName>
    <definedName name="tadExtrFsn00">'[14]Quadro tendenziale 28-6-2005'!#REF!</definedName>
    <definedName name="tadExtrFsn01">'[14]Quadro tendenziale 28-6-2005'!#REF!</definedName>
    <definedName name="tadExtrFsn02">'[14]Quadro tendenziale 28-6-2005'!#REF!</definedName>
    <definedName name="tadExtrFsn03">'[14]Quadro tendenziale 28-6-2005'!#REF!</definedName>
    <definedName name="tadExtrFsn04">'[14]Quadro tendenziale 28-6-2005'!#REF!</definedName>
    <definedName name="tadExtrFsn05">'[14]Quadro tendenziale 28-6-2005'!#REF!</definedName>
    <definedName name="tadExtrFsn06">'[14]Quadro tendenziale 28-6-2005'!#REF!</definedName>
    <definedName name="tadExtrFsn07">'[14]Quadro tendenziale 28-6-2005'!#REF!</definedName>
    <definedName name="tadExtrFsn08">'[14]Quadro tendenziale 28-6-2005'!#REF!</definedName>
    <definedName name="tadImpTax00">'[14]Quadro tendenziale 28-6-2005'!#REF!</definedName>
    <definedName name="tadImpTax01">'[14]Quadro tendenziale 28-6-2005'!#REF!</definedName>
    <definedName name="tadImpTax02">'[14]Quadro tendenziale 28-6-2005'!#REF!</definedName>
    <definedName name="tadImpTax03">'[14]Quadro tendenziale 28-6-2005'!#REF!</definedName>
    <definedName name="tadImpTax04">'[14]Quadro tendenziale 28-6-2005'!#REF!</definedName>
    <definedName name="tadImpTax05">'[14]Quadro tendenziale 28-6-2005'!#REF!</definedName>
    <definedName name="tadImpTax06">'[14]Quadro tendenziale 28-6-2005'!#REF!</definedName>
    <definedName name="tadImpTax07">'[14]Quadro tendenziale 28-6-2005'!#REF!</definedName>
    <definedName name="tadImpTax08">'[14]Quadro tendenziale 28-6-2005'!#REF!</definedName>
    <definedName name="tadIrcss00">'[14]Quadro tendenziale 28-6-2005'!#REF!</definedName>
    <definedName name="tadIrcss01">'[14]Quadro tendenziale 28-6-2005'!#REF!</definedName>
    <definedName name="tadIrcss02">'[14]Quadro tendenziale 28-6-2005'!#REF!</definedName>
    <definedName name="tadIrcss03">'[14]Quadro tendenziale 28-6-2005'!#REF!</definedName>
    <definedName name="tadIrcss04">'[14]Quadro tendenziale 28-6-2005'!#REF!</definedName>
    <definedName name="tadIrcss05">'[14]Quadro tendenziale 28-6-2005'!#REF!</definedName>
    <definedName name="tadIrcss06">'[14]Quadro tendenziale 28-6-2005'!#REF!</definedName>
    <definedName name="tadIrcss07">'[14]Quadro tendenziale 28-6-2005'!#REF!</definedName>
    <definedName name="tadIrcss08">'[14]Quadro tendenziale 28-6-2005'!#REF!</definedName>
    <definedName name="tadManutenz00">'[14]Quadro tendenziale 28-6-2005'!#REF!</definedName>
    <definedName name="tadManutenz01">'[14]Quadro tendenziale 28-6-2005'!#REF!</definedName>
    <definedName name="tadManutenz02">'[14]Quadro tendenziale 28-6-2005'!#REF!</definedName>
    <definedName name="tadManutenz03">'[14]Quadro tendenziale 28-6-2005'!#REF!</definedName>
    <definedName name="tadManutenz04">'[14]Quadro tendenziale 28-6-2005'!#REF!</definedName>
    <definedName name="tadManutenz05">'[14]Quadro tendenziale 28-6-2005'!#REF!</definedName>
    <definedName name="tadManutenz06">'[14]Quadro tendenziale 28-6-2005'!#REF!</definedName>
    <definedName name="tadManutenz07">'[14]Quadro tendenziale 28-6-2005'!#REF!</definedName>
    <definedName name="tadManutenz08">'[14]Quadro tendenziale 28-6-2005'!#REF!</definedName>
    <definedName name="tadmedgen00">'[14]Quadro tendenziale 28-6-2005'!#REF!</definedName>
    <definedName name="tadmedgen01">'[14]Quadro tendenziale 28-6-2005'!#REF!</definedName>
    <definedName name="tadmedgen02">'[14]Quadro tendenziale 28-6-2005'!#REF!</definedName>
    <definedName name="tadmedgen03">'[14]Quadro tendenziale 28-6-2005'!#REF!</definedName>
    <definedName name="tadmedgen04">'[14]Quadro tendenziale 28-6-2005'!#REF!</definedName>
    <definedName name="tadmedgen05">'[14]Quadro tendenziale 28-6-2005'!#REF!</definedName>
    <definedName name="tadmedgen06">'[14]Quadro tendenziale 28-6-2005'!#REF!</definedName>
    <definedName name="tadmedgen07">'[14]Quadro tendenziale 28-6-2005'!#REF!</definedName>
    <definedName name="tadmedgen08">'[14]Quadro tendenziale 28-6-2005'!#REF!</definedName>
    <definedName name="tadOnFin00">'[14]Quadro tendenziale 28-6-2005'!#REF!</definedName>
    <definedName name="tadOnFin01">'[14]Quadro tendenziale 28-6-2005'!#REF!</definedName>
    <definedName name="tadOnFin02">'[14]Quadro tendenziale 28-6-2005'!#REF!</definedName>
    <definedName name="tadOnFin03">'[14]Quadro tendenziale 28-6-2005'!#REF!</definedName>
    <definedName name="tadOnFin04">'[14]Quadro tendenziale 28-6-2005'!#REF!</definedName>
    <definedName name="tadOnFin05">'[14]Quadro tendenziale 28-6-2005'!#REF!</definedName>
    <definedName name="tadOnFin06">'[14]Quadro tendenziale 28-6-2005'!#REF!</definedName>
    <definedName name="tadOnFin07">'[14]Quadro tendenziale 28-6-2005'!#REF!</definedName>
    <definedName name="tadOnFin08">'[14]Quadro tendenziale 28-6-2005'!#REF!</definedName>
    <definedName name="tadOspPriv00">'[14]Quadro tendenziale 28-6-2005'!#REF!</definedName>
    <definedName name="tadOspPriv01">'[14]Quadro tendenziale 28-6-2005'!#REF!</definedName>
    <definedName name="tadOspPriv02">'[14]Quadro tendenziale 28-6-2005'!#REF!</definedName>
    <definedName name="tadOspPriv03">'[14]Quadro tendenziale 28-6-2005'!#REF!</definedName>
    <definedName name="tadOspPriv04">'[14]Quadro tendenziale 28-6-2005'!#REF!</definedName>
    <definedName name="tadOspPriv05">'[14]Quadro tendenziale 28-6-2005'!#REF!</definedName>
    <definedName name="tadOspPriv06">'[14]Quadro tendenziale 28-6-2005'!#REF!</definedName>
    <definedName name="tadOspPriv07">'[14]Quadro tendenziale 28-6-2005'!#REF!</definedName>
    <definedName name="tadOspPriv08">'[14]Quadro tendenziale 28-6-2005'!#REF!</definedName>
    <definedName name="tadOspPubb00">'[14]Quadro tendenziale 28-6-2005'!#REF!</definedName>
    <definedName name="tadOspPubb01">'[14]Quadro tendenziale 28-6-2005'!#REF!</definedName>
    <definedName name="tadOspPubb02">'[14]Quadro tendenziale 28-6-2005'!#REF!</definedName>
    <definedName name="tadOspPubb03">'[14]Quadro tendenziale 28-6-2005'!#REF!</definedName>
    <definedName name="tadOspPubb04">'[14]Quadro tendenziale 28-6-2005'!#REF!</definedName>
    <definedName name="tadOspPubb05">'[14]Quadro tendenziale 28-6-2005'!#REF!</definedName>
    <definedName name="tadOspPubb06">'[14]Quadro tendenziale 28-6-2005'!#REF!</definedName>
    <definedName name="tadOspPubb07">'[14]Quadro tendenziale 28-6-2005'!#REF!</definedName>
    <definedName name="tadOspPubb08">'[14]Quadro tendenziale 28-6-2005'!#REF!</definedName>
    <definedName name="tadServApp00">'[14]Quadro tendenziale 28-6-2005'!#REF!</definedName>
    <definedName name="tadServApp01">'[14]Quadro tendenziale 28-6-2005'!#REF!</definedName>
    <definedName name="tadServApp02">'[14]Quadro tendenziale 28-6-2005'!#REF!</definedName>
    <definedName name="tadServApp03">'[14]Quadro tendenziale 28-6-2005'!#REF!</definedName>
    <definedName name="tadServApp04">'[14]Quadro tendenziale 28-6-2005'!#REF!</definedName>
    <definedName name="tadServApp05">'[14]Quadro tendenziale 28-6-2005'!#REF!</definedName>
    <definedName name="tadServApp06">'[14]Quadro tendenziale 28-6-2005'!#REF!</definedName>
    <definedName name="tadServApp07">'[14]Quadro tendenziale 28-6-2005'!#REF!</definedName>
    <definedName name="tadServApp08">'[14]Quadro tendenziale 28-6-2005'!#REF!</definedName>
    <definedName name="tadSpecPriv00">'[14]Quadro tendenziale 28-6-2005'!#REF!</definedName>
    <definedName name="tadSpecPriv01">'[14]Quadro tendenziale 28-6-2005'!#REF!</definedName>
    <definedName name="tadSpecPriv02">'[14]Quadro tendenziale 28-6-2005'!#REF!</definedName>
    <definedName name="tadSpecPriv03">'[14]Quadro tendenziale 28-6-2005'!#REF!</definedName>
    <definedName name="tadSpecPriv04">'[14]Quadro tendenziale 28-6-2005'!#REF!</definedName>
    <definedName name="tadSpecPriv05">'[14]Quadro tendenziale 28-6-2005'!#REF!</definedName>
    <definedName name="tadSpecPriv06">'[14]Quadro tendenziale 28-6-2005'!#REF!</definedName>
    <definedName name="tadSpecPriv07">'[14]Quadro tendenziale 28-6-2005'!#REF!</definedName>
    <definedName name="tadSpecPriv08">'[14]Quadro tendenziale 28-6-2005'!#REF!</definedName>
    <definedName name="tadSpecPubb00">'[14]Quadro tendenziale 28-6-2005'!#REF!</definedName>
    <definedName name="tadSpecPubb01">'[14]Quadro tendenziale 28-6-2005'!#REF!</definedName>
    <definedName name="tadSpecPubb02">'[14]Quadro tendenziale 28-6-2005'!#REF!</definedName>
    <definedName name="tadSpecPubb03">'[14]Quadro tendenziale 28-6-2005'!#REF!</definedName>
    <definedName name="tadSpecPubb04">'[14]Quadro tendenziale 28-6-2005'!#REF!</definedName>
    <definedName name="tadSpecPubb05">'[14]Quadro tendenziale 28-6-2005'!#REF!</definedName>
    <definedName name="tadSpecPubb06">'[14]Quadro tendenziale 28-6-2005'!#REF!</definedName>
    <definedName name="tadSpecPubb07">'[14]Quadro tendenziale 28-6-2005'!#REF!</definedName>
    <definedName name="tadSpecPubb08">'[14]Quadro tendenziale 28-6-2005'!#REF!</definedName>
    <definedName name="td" localSheetId="6">{#N/A,#N/A,FALSE,"Indice"}</definedName>
    <definedName name="td" localSheetId="9" hidden="1">{#N/A,#N/A,FALSE,"Indice"}</definedName>
    <definedName name="td" localSheetId="5">{#N/A,#N/A,FALSE,"Indice"}</definedName>
    <definedName name="td" localSheetId="3">{#N/A,#N/A,FALSE,"Indice"}</definedName>
    <definedName name="td" localSheetId="4">{#N/A,#N/A,FALSE,"Indice"}</definedName>
    <definedName name="td" hidden="1">{#N/A,#N/A,FALSE,"Indice"}</definedName>
    <definedName name="terr2005" localSheetId="5">#REF!</definedName>
    <definedName name="terr2005" localSheetId="4">#REF!</definedName>
    <definedName name="terr2005">#REF!</definedName>
    <definedName name="terr2005_1" localSheetId="5">#REF!</definedName>
    <definedName name="terr2005_1" localSheetId="4">#REF!</definedName>
    <definedName name="terr2005_1">#REF!</definedName>
    <definedName name="terr2005_1_1" localSheetId="5">#REF!</definedName>
    <definedName name="terr2005_1_1" localSheetId="4">#REF!</definedName>
    <definedName name="terr2005_1_1">#REF!</definedName>
    <definedName name="terr2005_1_2">"#REF!"</definedName>
    <definedName name="terr2005_1_3">#N/A</definedName>
    <definedName name="terr2005_1_4" localSheetId="5">#REF!</definedName>
    <definedName name="terr2005_1_4" localSheetId="4">#REF!</definedName>
    <definedName name="terr2005_1_4">#REF!</definedName>
    <definedName name="terr2005_2" localSheetId="5">#REF!</definedName>
    <definedName name="terr2005_2" localSheetId="4">#REF!</definedName>
    <definedName name="terr2005_2">#REF!</definedName>
    <definedName name="terr2005_2_1" localSheetId="5">#REF!</definedName>
    <definedName name="terr2005_2_1" localSheetId="4">#REF!</definedName>
    <definedName name="terr2005_2_1">#REF!</definedName>
    <definedName name="terr2005_2_2">"#REF!"</definedName>
    <definedName name="terr2005_2_3">#N/A</definedName>
    <definedName name="terr2005_2_4" localSheetId="5">#REF!</definedName>
    <definedName name="terr2005_2_4" localSheetId="4">#REF!</definedName>
    <definedName name="terr2005_2_4">#REF!</definedName>
    <definedName name="terr2005_3" localSheetId="5">#REF!</definedName>
    <definedName name="terr2005_3" localSheetId="4">#REF!</definedName>
    <definedName name="terr2005_3">#REF!</definedName>
    <definedName name="terr2005_4" localSheetId="5">#REF!</definedName>
    <definedName name="terr2005_4" localSheetId="4">#REF!</definedName>
    <definedName name="terr2005_4">#REF!</definedName>
    <definedName name="terr2005_5" localSheetId="5">#REF!</definedName>
    <definedName name="terr2005_5" localSheetId="4">#REF!</definedName>
    <definedName name="terr2005_5">#REF!</definedName>
    <definedName name="terr2005_6" localSheetId="5">#REF!</definedName>
    <definedName name="terr2005_6" localSheetId="4">#REF!</definedName>
    <definedName name="terr2005_6">#REF!</definedName>
    <definedName name="terr2005_8" localSheetId="5">#REF!</definedName>
    <definedName name="terr2005_8" localSheetId="4">#REF!</definedName>
    <definedName name="terr2005_8">#REF!</definedName>
    <definedName name="tinflprev00">'[52]Quadro programmatico 19-9-2005'!$D$8</definedName>
    <definedName name="tinflprev01">'[52]Quadro programmatico 19-9-2005'!$E$8</definedName>
    <definedName name="tinflprev02">'[52]Quadro programmatico 19-9-2005'!$F$8</definedName>
    <definedName name="tinflprev03">'[52]Quadro programmatico 19-9-2005'!$G$8</definedName>
    <definedName name="tinflprev04">'[52]Quadro programmatico 19-9-2005'!$H$8</definedName>
    <definedName name="tinflprev05">'[52]Quadro programmatico 19-9-2005'!$I$8</definedName>
    <definedName name="tinflprev06">'[52]Quadro programmatico 19-9-2005'!$J$8</definedName>
    <definedName name="tinflprev07">'[52]Quadro programmatico 19-9-2005'!$K$8</definedName>
    <definedName name="tinflprev08">'[52]Quadro programmatico 19-9-2005'!$L$8</definedName>
    <definedName name="tinflprog00">'[52]Quadro programmatico 19-9-2005'!$D$6</definedName>
    <definedName name="tinflprog01">'[52]Quadro programmatico 19-9-2005'!$E$6</definedName>
    <definedName name="tinflprog02">'[52]Quadro programmatico 19-9-2005'!$F$6</definedName>
    <definedName name="tinflprog03">'[52]Quadro programmatico 19-9-2005'!$G$6</definedName>
    <definedName name="tinflprog04">'[52]Quadro programmatico 19-9-2005'!$H$6</definedName>
    <definedName name="tinflprog05">'[52]Quadro programmatico 19-9-2005'!$I$6</definedName>
    <definedName name="tinflprog06">'[52]Quadro programmatico 19-9-2005'!$J$6</definedName>
    <definedName name="tinflprog07">'[52]Quadro programmatico 19-9-2005'!$K$6</definedName>
    <definedName name="tinflprog08">'[52]Quadro programmatico 19-9-2005'!$L$6</definedName>
    <definedName name="tinflprog09">'[52]Quadro programmatico 19-9-2005'!$M$6</definedName>
    <definedName name="tipo2" localSheetId="5">#REF!</definedName>
    <definedName name="tipo2" localSheetId="4">#REF!</definedName>
    <definedName name="tipo2">#REF!</definedName>
    <definedName name="tipo2_1" localSheetId="5">#REF!</definedName>
    <definedName name="tipo2_1" localSheetId="4">#REF!</definedName>
    <definedName name="tipo2_1">#REF!</definedName>
    <definedName name="tipo2_1_1" localSheetId="5">#REF!</definedName>
    <definedName name="tipo2_1_1" localSheetId="4">#REF!</definedName>
    <definedName name="tipo2_1_1">#REF!</definedName>
    <definedName name="tipo2_1_2">"#REF!"</definedName>
    <definedName name="tipo2_1_3">#N/A</definedName>
    <definedName name="tipo2_1_4" localSheetId="5">#REF!</definedName>
    <definedName name="tipo2_1_4" localSheetId="4">#REF!</definedName>
    <definedName name="tipo2_1_4">#REF!</definedName>
    <definedName name="tipo2_2" localSheetId="5">#REF!</definedName>
    <definedName name="tipo2_2" localSheetId="4">#REF!</definedName>
    <definedName name="tipo2_2">#REF!</definedName>
    <definedName name="tipo2_2_1" localSheetId="5">#REF!</definedName>
    <definedName name="tipo2_2_1" localSheetId="4">#REF!</definedName>
    <definedName name="tipo2_2_1">#REF!</definedName>
    <definedName name="tipo2_2_2">"#REF!"</definedName>
    <definedName name="tipo2_2_3">#N/A</definedName>
    <definedName name="tipo2_2_4" localSheetId="5">#REF!</definedName>
    <definedName name="tipo2_2_4" localSheetId="4">#REF!</definedName>
    <definedName name="tipo2_2_4">#REF!</definedName>
    <definedName name="tipo2_3" localSheetId="5">#REF!</definedName>
    <definedName name="tipo2_3" localSheetId="4">#REF!</definedName>
    <definedName name="tipo2_3">#REF!</definedName>
    <definedName name="tipo2_4" localSheetId="5">#REF!</definedName>
    <definedName name="tipo2_4" localSheetId="4">#REF!</definedName>
    <definedName name="tipo2_4">#REF!</definedName>
    <definedName name="tipo2_5" localSheetId="5">#REF!</definedName>
    <definedName name="tipo2_5" localSheetId="4">#REF!</definedName>
    <definedName name="tipo2_5">#REF!</definedName>
    <definedName name="tipo2_6" localSheetId="5">#REF!</definedName>
    <definedName name="tipo2_6" localSheetId="4">#REF!</definedName>
    <definedName name="tipo2_6">#REF!</definedName>
    <definedName name="tipo2_8" localSheetId="5">#REF!</definedName>
    <definedName name="tipo2_8" localSheetId="4">#REF!</definedName>
    <definedName name="tipo2_8">#REF!</definedName>
    <definedName name="tQUALIFICHE" localSheetId="5">#REF!</definedName>
    <definedName name="tQUALIFICHE" localSheetId="4">#REF!</definedName>
    <definedName name="tQUALIFICHE">#REF!</definedName>
    <definedName name="Transazioni">'[53]Società Quotate'!$B$1:$AC$338</definedName>
    <definedName name="TRD" localSheetId="5">#REF!</definedName>
    <definedName name="TRD" localSheetId="4">#REF!</definedName>
    <definedName name="TRD">#REF!</definedName>
    <definedName name="tre" localSheetId="6">{#N/A,#N/A,FALSE,"Indice"}</definedName>
    <definedName name="tre" localSheetId="9" hidden="1">{#N/A,#N/A,FALSE,"Indice"}</definedName>
    <definedName name="tre" localSheetId="5">{#N/A,#N/A,FALSE,"Indice"}</definedName>
    <definedName name="tre" localSheetId="3">{#N/A,#N/A,FALSE,"Indice"}</definedName>
    <definedName name="tre" localSheetId="4">{#N/A,#N/A,FALSE,"Indice"}</definedName>
    <definedName name="tre" hidden="1">{#N/A,#N/A,FALSE,"Indice"}</definedName>
    <definedName name="Trimestre" localSheetId="5">#REF!</definedName>
    <definedName name="Trimestre" localSheetId="4">#REF!</definedName>
    <definedName name="Trimestre">#REF!</definedName>
    <definedName name="trtyr" localSheetId="5">#REF!</definedName>
    <definedName name="trtyr" localSheetId="4">#REF!</definedName>
    <definedName name="trtyr">#REF!</definedName>
    <definedName name="TTT_555_DDDD" localSheetId="5">#REF!</definedName>
    <definedName name="TTT_555_DDDD" localSheetId="4">#REF!</definedName>
    <definedName name="TTT_555_DDDD">#REF!</definedName>
    <definedName name="TTTTT" localSheetId="5">#REF!</definedName>
    <definedName name="TTTTT" localSheetId="4">#REF!</definedName>
    <definedName name="TTTTT">#REF!</definedName>
    <definedName name="tvarPIL00">'[52]Quadro programmatico 19-9-2005'!$D$13</definedName>
    <definedName name="tvarPIL01">'[52]Quadro programmatico 19-9-2005'!$E$13</definedName>
    <definedName name="tvarPIL02">'[52]Quadro programmatico 19-9-2005'!$F$13</definedName>
    <definedName name="tvarPIL03">'[52]Quadro programmatico 19-9-2005'!$G$13</definedName>
    <definedName name="tvarPIL04">'[52]Quadro programmatico 19-9-2005'!$H$13</definedName>
    <definedName name="tvarPIL05">'[54]Quadro Programmatico 27-7'!$I$16</definedName>
    <definedName name="tvarPIL06">'[52]Quadro programmatico 19-9-2005'!$J$13</definedName>
    <definedName name="tvarPIL07">'[52]Quadro programmatico 19-9-2005'!$K$13</definedName>
    <definedName name="tvarPIL08">'[52]Quadro programmatico 19-9-2005'!$L$13</definedName>
    <definedName name="tvarPILrgs04">'[14]Quadro tendenziale 28-6-2005'!#REF!</definedName>
    <definedName name="tvarPILrgs05">'[14]Quadro tendenziale 28-6-2005'!#REF!</definedName>
    <definedName name="tvarPILrgs06">'[14]Quadro tendenziale 28-6-2005'!#REF!</definedName>
    <definedName name="tvarPILrgs07">'[14]Quadro tendenziale 28-6-2005'!#REF!</definedName>
    <definedName name="tvarPILrgs08">'[14]Quadro tendenziale 28-6-2005'!#REF!</definedName>
    <definedName name="ù" localSheetId="5">#REF!</definedName>
    <definedName name="ù" localSheetId="4">#REF!</definedName>
    <definedName name="ù">#REF!</definedName>
    <definedName name="ur69if769oi6d" localSheetId="5">#REF!</definedName>
    <definedName name="ur69if769oi6d" localSheetId="4">#REF!</definedName>
    <definedName name="ur69if769oi6d">#REF!</definedName>
    <definedName name="V" localSheetId="5">#REF!</definedName>
    <definedName name="V" localSheetId="4">#REF!</definedName>
    <definedName name="V">#REF!</definedName>
    <definedName name="VAL" localSheetId="5">#REF!</definedName>
    <definedName name="VAL" localSheetId="4">#REF!</definedName>
    <definedName name="VAL">#REF!</definedName>
    <definedName name="valore_acuti" localSheetId="5">#REF!</definedName>
    <definedName name="valore_acuti" localSheetId="4">#REF!</definedName>
    <definedName name="valore_acuti">#REF!</definedName>
    <definedName name="valore_Acutimag_2008" localSheetId="5">#REF!</definedName>
    <definedName name="valore_Acutimag_2008" localSheetId="4">#REF!</definedName>
    <definedName name="valore_Acutimag_2008">#REF!</definedName>
    <definedName name="VARIABILI_DI_INPUT" localSheetId="5">#REF!</definedName>
    <definedName name="VARIABILI_DI_INPUT" localSheetId="4">#REF!</definedName>
    <definedName name="VARIABILI_DI_INPUT">#REF!</definedName>
    <definedName name="VatCredit">'[16]Cash flow inv'!$D$71:$L$71</definedName>
    <definedName name="vcvc" localSheetId="5">#REF!</definedName>
    <definedName name="vcvc" localSheetId="4">#REF!</definedName>
    <definedName name="vcvc">#REF!</definedName>
    <definedName name="ver" localSheetId="6">{#N/A,#N/A,FALSE,"B3";#N/A,#N/A,FALSE,"B2";#N/A,#N/A,FALSE,"B1"}</definedName>
    <definedName name="ver" localSheetId="9" hidden="1">{#N/A,#N/A,FALSE,"B3";#N/A,#N/A,FALSE,"B2";#N/A,#N/A,FALSE,"B1"}</definedName>
    <definedName name="ver" localSheetId="5">{#N/A,#N/A,FALSE,"B3";#N/A,#N/A,FALSE,"B2";#N/A,#N/A,FALSE,"B1"}</definedName>
    <definedName name="ver" localSheetId="3">{#N/A,#N/A,FALSE,"B3";#N/A,#N/A,FALSE,"B2";#N/A,#N/A,FALSE,"B1"}</definedName>
    <definedName name="ver" localSheetId="4">{#N/A,#N/A,FALSE,"B3";#N/A,#N/A,FALSE,"B2";#N/A,#N/A,FALSE,"B1"}</definedName>
    <definedName name="ver" hidden="1">{#N/A,#N/A,FALSE,"B3";#N/A,#N/A,FALSE,"B2";#N/A,#N/A,FALSE,"B1"}</definedName>
    <definedName name="verd" localSheetId="6">{#N/A,#N/A,FALSE,"B1";#N/A,#N/A,FALSE,"B2";#N/A,#N/A,FALSE,"B3";#N/A,#N/A,FALSE,"A4";#N/A,#N/A,FALSE,"A3";#N/A,#N/A,FALSE,"A2";#N/A,#N/A,FALSE,"A1";#N/A,#N/A,FALSE,"Indice"}</definedName>
    <definedName name="verd" localSheetId="9" hidden="1">{#N/A,#N/A,FALSE,"B1";#N/A,#N/A,FALSE,"B2";#N/A,#N/A,FALSE,"B3";#N/A,#N/A,FALSE,"A4";#N/A,#N/A,FALSE,"A3";#N/A,#N/A,FALSE,"A2";#N/A,#N/A,FALSE,"A1";#N/A,#N/A,FALSE,"Indice"}</definedName>
    <definedName name="verd" localSheetId="5">{#N/A,#N/A,FALSE,"B1";#N/A,#N/A,FALSE,"B2";#N/A,#N/A,FALSE,"B3";#N/A,#N/A,FALSE,"A4";#N/A,#N/A,FALSE,"A3";#N/A,#N/A,FALSE,"A2";#N/A,#N/A,FALSE,"A1";#N/A,#N/A,FALSE,"Indice"}</definedName>
    <definedName name="verd" localSheetId="3">{#N/A,#N/A,FALSE,"B1";#N/A,#N/A,FALSE,"B2";#N/A,#N/A,FALSE,"B3";#N/A,#N/A,FALSE,"A4";#N/A,#N/A,FALSE,"A3";#N/A,#N/A,FALSE,"A2";#N/A,#N/A,FALSE,"A1";#N/A,#N/A,FALSE,"Indice"}</definedName>
    <definedName name="verd" localSheetId="4">{#N/A,#N/A,FALSE,"B1";#N/A,#N/A,FALSE,"B2";#N/A,#N/A,FALSE,"B3";#N/A,#N/A,FALSE,"A4";#N/A,#N/A,FALSE,"A3";#N/A,#N/A,FALSE,"A2";#N/A,#N/A,FALSE,"A1";#N/A,#N/A,FALSE,"Indice"}</definedName>
    <definedName name="verd" hidden="1">{#N/A,#N/A,FALSE,"B1";#N/A,#N/A,FALSE,"B2";#N/A,#N/A,FALSE,"B3";#N/A,#N/A,FALSE,"A4";#N/A,#N/A,FALSE,"A3";#N/A,#N/A,FALSE,"A2";#N/A,#N/A,FALSE,"A1";#N/A,#N/A,FALSE,"Indice"}</definedName>
    <definedName name="verfi" localSheetId="6">{#N/A,#N/A,FALSE,"A4";#N/A,#N/A,FALSE,"A3";#N/A,#N/A,FALSE,"A2";#N/A,#N/A,FALSE,"A1"}</definedName>
    <definedName name="verfi" localSheetId="9" hidden="1">{#N/A,#N/A,FALSE,"A4";#N/A,#N/A,FALSE,"A3";#N/A,#N/A,FALSE,"A2";#N/A,#N/A,FALSE,"A1"}</definedName>
    <definedName name="verfi" localSheetId="5">{#N/A,#N/A,FALSE,"A4";#N/A,#N/A,FALSE,"A3";#N/A,#N/A,FALSE,"A2";#N/A,#N/A,FALSE,"A1"}</definedName>
    <definedName name="verfi" localSheetId="3">{#N/A,#N/A,FALSE,"A4";#N/A,#N/A,FALSE,"A3";#N/A,#N/A,FALSE,"A2";#N/A,#N/A,FALSE,"A1"}</definedName>
    <definedName name="verfi" localSheetId="4">{#N/A,#N/A,FALSE,"A4";#N/A,#N/A,FALSE,"A3";#N/A,#N/A,FALSE,"A2";#N/A,#N/A,FALSE,"A1"}</definedName>
    <definedName name="verfi" hidden="1">{#N/A,#N/A,FALSE,"A4";#N/A,#N/A,FALSE,"A3";#N/A,#N/A,FALSE,"A2";#N/A,#N/A,FALSE,"A1"}</definedName>
    <definedName name="vf" localSheetId="6">{#N/A,#N/A,FALSE,"A4";#N/A,#N/A,FALSE,"A3";#N/A,#N/A,FALSE,"A2";#N/A,#N/A,FALSE,"A1"}</definedName>
    <definedName name="vf" localSheetId="9" hidden="1">{#N/A,#N/A,FALSE,"A4";#N/A,#N/A,FALSE,"A3";#N/A,#N/A,FALSE,"A2";#N/A,#N/A,FALSE,"A1"}</definedName>
    <definedName name="vf" localSheetId="5">{#N/A,#N/A,FALSE,"A4";#N/A,#N/A,FALSE,"A3";#N/A,#N/A,FALSE,"A2";#N/A,#N/A,FALSE,"A1"}</definedName>
    <definedName name="vf" localSheetId="3">{#N/A,#N/A,FALSE,"A4";#N/A,#N/A,FALSE,"A3";#N/A,#N/A,FALSE,"A2";#N/A,#N/A,FALSE,"A1"}</definedName>
    <definedName name="vf" localSheetId="4">{#N/A,#N/A,FALSE,"A4";#N/A,#N/A,FALSE,"A3";#N/A,#N/A,FALSE,"A2";#N/A,#N/A,FALSE,"A1"}</definedName>
    <definedName name="vf" hidden="1">{#N/A,#N/A,FALSE,"A4";#N/A,#N/A,FALSE,"A3";#N/A,#N/A,FALSE,"A2";#N/A,#N/A,FALSE,"A1"}</definedName>
    <definedName name="vio" localSheetId="6">{#N/A,#N/A,FALSE,"A4";#N/A,#N/A,FALSE,"A3";#N/A,#N/A,FALSE,"A2";#N/A,#N/A,FALSE,"A1"}</definedName>
    <definedName name="vio" localSheetId="9" hidden="1">{#N/A,#N/A,FALSE,"A4";#N/A,#N/A,FALSE,"A3";#N/A,#N/A,FALSE,"A2";#N/A,#N/A,FALSE,"A1"}</definedName>
    <definedName name="vio" localSheetId="5">{#N/A,#N/A,FALSE,"A4";#N/A,#N/A,FALSE,"A3";#N/A,#N/A,FALSE,"A2";#N/A,#N/A,FALSE,"A1"}</definedName>
    <definedName name="vio" localSheetId="3">{#N/A,#N/A,FALSE,"A4";#N/A,#N/A,FALSE,"A3";#N/A,#N/A,FALSE,"A2";#N/A,#N/A,FALSE,"A1"}</definedName>
    <definedName name="vio" localSheetId="4">{#N/A,#N/A,FALSE,"A4";#N/A,#N/A,FALSE,"A3";#N/A,#N/A,FALSE,"A2";#N/A,#N/A,FALSE,"A1"}</definedName>
    <definedName name="vio" hidden="1">{#N/A,#N/A,FALSE,"A4";#N/A,#N/A,FALSE,"A3";#N/A,#N/A,FALSE,"A2";#N/A,#N/A,FALSE,"A1"}</definedName>
    <definedName name="vrert" localSheetId="5">#REF!</definedName>
    <definedName name="vrert" localSheetId="4">#REF!</definedName>
    <definedName name="vrert">#REF!</definedName>
    <definedName name="vvvvvvvvvvvv">[9]VALORI!#REF!</definedName>
    <definedName name="w" localSheetId="5">#REF!</definedName>
    <definedName name="w" localSheetId="4">#REF!</definedName>
    <definedName name="w">#REF!</definedName>
    <definedName name="WAC" localSheetId="5">#REF!</definedName>
    <definedName name="WAC" localSheetId="4">#REF!</definedName>
    <definedName name="WAC">#REF!</definedName>
    <definedName name="Wages">[34]Newco!$E$18:$AN$18</definedName>
    <definedName name="wrn.Danilo." localSheetId="6">{#N/A,#N/A,TRUE,"Main Issues";#N/A,#N/A,TRUE,"Income statement ($)"}</definedName>
    <definedName name="wrn.Danilo." localSheetId="9" hidden="1">{#N/A,#N/A,TRUE,"Main Issues";#N/A,#N/A,TRUE,"Income statement ($)"}</definedName>
    <definedName name="wrn.Danilo." localSheetId="5">{#N/A,#N/A,TRUE,"Main Issues";#N/A,#N/A,TRUE,"Income statement ($)"}</definedName>
    <definedName name="wrn.Danilo." localSheetId="3">{#N/A,#N/A,TRUE,"Main Issues";#N/A,#N/A,TRUE,"Income statement ($)"}</definedName>
    <definedName name="wrn.Danilo." localSheetId="4">{#N/A,#N/A,TRUE,"Main Issues";#N/A,#N/A,TRUE,"Income statement ($)"}</definedName>
    <definedName name="wrn.Danilo." hidden="1">{#N/A,#N/A,TRUE,"Main Issues";#N/A,#N/A,TRUE,"Income statement ($)"}</definedName>
    <definedName name="wrn.Elaborati._.di._.sintesi." localSheetId="6">{#N/A,#N/A,FALSE,"A4";#N/A,#N/A,FALSE,"A3";#N/A,#N/A,FALSE,"A2";#N/A,#N/A,FALSE,"A1"}</definedName>
    <definedName name="wrn.Elaborati._.di._.sintesi." localSheetId="9" hidden="1">{#N/A,#N/A,FALSE,"A4";#N/A,#N/A,FALSE,"A3";#N/A,#N/A,FALSE,"A2";#N/A,#N/A,FALSE,"A1"}</definedName>
    <definedName name="wrn.Elaborati._.di._.sintesi." localSheetId="5">{#N/A,#N/A,FALSE,"A4";#N/A,#N/A,FALSE,"A3";#N/A,#N/A,FALSE,"A2";#N/A,#N/A,FALSE,"A1"}</definedName>
    <definedName name="wrn.Elaborati._.di._.sintesi." localSheetId="3">{#N/A,#N/A,FALSE,"A4";#N/A,#N/A,FALSE,"A3";#N/A,#N/A,FALSE,"A2";#N/A,#N/A,FALSE,"A1"}</definedName>
    <definedName name="wrn.Elaborati._.di._.sintesi." localSheetId="4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Indice." localSheetId="6">{#N/A,#N/A,FALSE,"Indice"}</definedName>
    <definedName name="wrn.Indice." localSheetId="9" hidden="1">{#N/A,#N/A,FALSE,"Indice"}</definedName>
    <definedName name="wrn.Indice." localSheetId="5">{#N/A,#N/A,FALSE,"Indice"}</definedName>
    <definedName name="wrn.Indice." localSheetId="3">{#N/A,#N/A,FALSE,"Indice"}</definedName>
    <definedName name="wrn.Indice." localSheetId="4">{#N/A,#N/A,FALSE,"Indice"}</definedName>
    <definedName name="wrn.Indice." hidden="1">{#N/A,#N/A,FALSE,"Indice"}</definedName>
    <definedName name="wrn.Modello." localSheetId="6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9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5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3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4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Prospetti._.di._.bilancio." localSheetId="6">{#N/A,#N/A,FALSE,"B3";#N/A,#N/A,FALSE,"B2";#N/A,#N/A,FALSE,"B1"}</definedName>
    <definedName name="wrn.Prospetti._.di._.bilancio." localSheetId="9" hidden="1">{#N/A,#N/A,FALSE,"B3";#N/A,#N/A,FALSE,"B2";#N/A,#N/A,FALSE,"B1"}</definedName>
    <definedName name="wrn.Prospetti._.di._.bilancio." localSheetId="5">{#N/A,#N/A,FALSE,"B3";#N/A,#N/A,FALSE,"B2";#N/A,#N/A,FALSE,"B1"}</definedName>
    <definedName name="wrn.Prospetti._.di._.bilancio." localSheetId="3">{#N/A,#N/A,FALSE,"B3";#N/A,#N/A,FALSE,"B2";#N/A,#N/A,FALSE,"B1"}</definedName>
    <definedName name="wrn.Prospetti._.di._.bilancio." localSheetId="4">{#N/A,#N/A,FALSE,"B3";#N/A,#N/A,FALSE,"B2";#N/A,#N/A,FALSE,"B1"}</definedName>
    <definedName name="wrn.Prospetti._.di._.bilancio." hidden="1">{#N/A,#N/A,FALSE,"B3";#N/A,#N/A,FALSE,"B2";#N/A,#N/A,FALSE,"B1"}</definedName>
    <definedName name="wrn.Tutti." localSheetId="6">{#N/A,#N/A,FALSE,"B1";#N/A,#N/A,FALSE,"B2";#N/A,#N/A,FALSE,"B3";#N/A,#N/A,FALSE,"A4";#N/A,#N/A,FALSE,"A3";#N/A,#N/A,FALSE,"A2";#N/A,#N/A,FALSE,"A1";#N/A,#N/A,FALSE,"Indice"}</definedName>
    <definedName name="wrn.Tutti." localSheetId="9" hidden="1">{#N/A,#N/A,FALSE,"B1";#N/A,#N/A,FALSE,"B2";#N/A,#N/A,FALSE,"B3";#N/A,#N/A,FALSE,"A4";#N/A,#N/A,FALSE,"A3";#N/A,#N/A,FALSE,"A2";#N/A,#N/A,FALSE,"A1";#N/A,#N/A,FALSE,"Indice"}</definedName>
    <definedName name="wrn.Tutti." localSheetId="5">{#N/A,#N/A,FALSE,"B1";#N/A,#N/A,FALSE,"B2";#N/A,#N/A,FALSE,"B3";#N/A,#N/A,FALSE,"A4";#N/A,#N/A,FALSE,"A3";#N/A,#N/A,FALSE,"A2";#N/A,#N/A,FALSE,"A1";#N/A,#N/A,FALSE,"Indice"}</definedName>
    <definedName name="wrn.Tutti." localSheetId="3">{#N/A,#N/A,FALSE,"B1";#N/A,#N/A,FALSE,"B2";#N/A,#N/A,FALSE,"B3";#N/A,#N/A,FALSE,"A4";#N/A,#N/A,FALSE,"A3";#N/A,#N/A,FALSE,"A2";#N/A,#N/A,FALSE,"A1";#N/A,#N/A,FALSE,"Indice"}</definedName>
    <definedName name="wrn.Tutti." localSheetId="4">{#N/A,#N/A,FALSE,"B1";#N/A,#N/A,FALSE,"B2";#N/A,#N/A,FALSE,"B3";#N/A,#N/A,FALSE,"A4";#N/A,#N/A,FALSE,"A3";#N/A,#N/A,FALSE,"A2";#N/A,#N/A,FALSE,"A1";#N/A,#N/A,FALSE,"Indice"}</definedName>
    <definedName name="wrn.Tutti." hidden="1">{#N/A,#N/A,FALSE,"B1";#N/A,#N/A,FALSE,"B2";#N/A,#N/A,FALSE,"B3";#N/A,#N/A,FALSE,"A4";#N/A,#N/A,FALSE,"A3";#N/A,#N/A,FALSE,"A2";#N/A,#N/A,FALSE,"A1";#N/A,#N/A,FALSE,"Indice"}</definedName>
    <definedName name="wrn.Valuation." localSheetId="6">{#N/A,#N/A,FALSE,"Colombo";#N/A,#N/A,FALSE,"Colata";#N/A,#N/A,FALSE,"Colombo + Colata"}</definedName>
    <definedName name="wrn.Valuation." localSheetId="9" hidden="1">{#N/A,#N/A,FALSE,"Colombo";#N/A,#N/A,FALSE,"Colata";#N/A,#N/A,FALSE,"Colombo + Colata"}</definedName>
    <definedName name="wrn.Valuation." localSheetId="5">{#N/A,#N/A,FALSE,"Colombo";#N/A,#N/A,FALSE,"Colata";#N/A,#N/A,FALSE,"Colombo + Colata"}</definedName>
    <definedName name="wrn.Valuation." localSheetId="3">{#N/A,#N/A,FALSE,"Colombo";#N/A,#N/A,FALSE,"Colata";#N/A,#N/A,FALSE,"Colombo + Colata"}</definedName>
    <definedName name="wrn.Valuation." localSheetId="4">{#N/A,#N/A,FALSE,"Colombo";#N/A,#N/A,FALSE,"Colata";#N/A,#N/A,FALSE,"Colombo + Colata"}</definedName>
    <definedName name="wrn.Valuation." hidden="1">{#N/A,#N/A,FALSE,"Colombo";#N/A,#N/A,FALSE,"Colata";#N/A,#N/A,FALSE,"Colombo + Colata"}</definedName>
    <definedName name="ww" localSheetId="5">#REF!</definedName>
    <definedName name="ww" localSheetId="4">#REF!</definedName>
    <definedName name="ww">#REF!</definedName>
    <definedName name="x" localSheetId="6">{#N/A,#N/A,FALSE,"B1";#N/A,#N/A,FALSE,"B2";#N/A,#N/A,FALSE,"B3";#N/A,#N/A,FALSE,"A4";#N/A,#N/A,FALSE,"A3";#N/A,#N/A,FALSE,"A2";#N/A,#N/A,FALSE,"A1";#N/A,#N/A,FALSE,"Indice"}</definedName>
    <definedName name="x" localSheetId="9" hidden="1">{#N/A,#N/A,FALSE,"B1";#N/A,#N/A,FALSE,"B2";#N/A,#N/A,FALSE,"B3";#N/A,#N/A,FALSE,"A4";#N/A,#N/A,FALSE,"A3";#N/A,#N/A,FALSE,"A2";#N/A,#N/A,FALSE,"A1";#N/A,#N/A,FALSE,"Indice"}</definedName>
    <definedName name="x" localSheetId="5">{#N/A,#N/A,FALSE,"B1";#N/A,#N/A,FALSE,"B2";#N/A,#N/A,FALSE,"B3";#N/A,#N/A,FALSE,"A4";#N/A,#N/A,FALSE,"A3";#N/A,#N/A,FALSE,"A2";#N/A,#N/A,FALSE,"A1";#N/A,#N/A,FALSE,"Indice"}</definedName>
    <definedName name="x" localSheetId="3">{#N/A,#N/A,FALSE,"B1";#N/A,#N/A,FALSE,"B2";#N/A,#N/A,FALSE,"B3";#N/A,#N/A,FALSE,"A4";#N/A,#N/A,FALSE,"A3";#N/A,#N/A,FALSE,"A2";#N/A,#N/A,FALSE,"A1";#N/A,#N/A,FALSE,"Indice"}</definedName>
    <definedName name="x" localSheetId="4">{#N/A,#N/A,FALSE,"B1";#N/A,#N/A,FALSE,"B2";#N/A,#N/A,FALSE,"B3";#N/A,#N/A,FALSE,"A4";#N/A,#N/A,FALSE,"A3";#N/A,#N/A,FALSE,"A2";#N/A,#N/A,FALSE,"A1";#N/A,#N/A,FALSE,"Indice"}</definedName>
    <definedName name="x" hidden="1">{#N/A,#N/A,FALSE,"B1";#N/A,#N/A,FALSE,"B2";#N/A,#N/A,FALSE,"B3";#N/A,#N/A,FALSE,"A4";#N/A,#N/A,FALSE,"A3";#N/A,#N/A,FALSE,"A2";#N/A,#N/A,FALSE,"A1";#N/A,#N/A,FALSE,"Indice"}</definedName>
    <definedName name="xas" localSheetId="6">{#N/A,#N/A,FALSE,"Indice"}</definedName>
    <definedName name="xas" localSheetId="9" hidden="1">{#N/A,#N/A,FALSE,"Indice"}</definedName>
    <definedName name="xas" localSheetId="5">{#N/A,#N/A,FALSE,"Indice"}</definedName>
    <definedName name="xas" localSheetId="3">{#N/A,#N/A,FALSE,"Indice"}</definedName>
    <definedName name="xas" localSheetId="4">{#N/A,#N/A,FALSE,"Indice"}</definedName>
    <definedName name="xas" hidden="1">{#N/A,#N/A,FALSE,"Indice"}</definedName>
    <definedName name="XX" localSheetId="5">#REF!</definedName>
    <definedName name="XX" localSheetId="4">#REF!</definedName>
    <definedName name="XX">#REF!</definedName>
    <definedName name="Y" localSheetId="5">#REF!</definedName>
    <definedName name="Y" localSheetId="4">#REF!</definedName>
    <definedName name="Y">#REF!</definedName>
    <definedName name="Z" localSheetId="5">#REF!</definedName>
    <definedName name="Z" localSheetId="4">#REF!</definedName>
    <definedName name="Z">#REF!</definedName>
    <definedName name="Z_6C35FF5C_D599_482E_A10C_8CC5375B8C84_.wvu.Cols" localSheetId="7" hidden="1">'TABELLE NI_CE'!#REF!</definedName>
    <definedName name="Z_6C35FF5C_D599_482E_A10C_8CC5375B8C84_.wvu.Cols" localSheetId="0" hidden="1">'TABELLE NI_SP ATTIVO'!$B:$B</definedName>
    <definedName name="Z_6C35FF5C_D599_482E_A10C_8CC5375B8C84_.wvu.Cols" localSheetId="2" hidden="1">'TABELLE NI_SP PASSIVO'!$B:$B</definedName>
    <definedName name="Z_6C35FF5C_D599_482E_A10C_8CC5375B8C84_.wvu.FilterData" localSheetId="7" hidden="1">'TABELLE NI_CE'!$B$1:$M$586</definedName>
    <definedName name="Z_6C35FF5C_D599_482E_A10C_8CC5375B8C84_.wvu.PrintArea" localSheetId="7" hidden="1">'TABELLE NI_CE'!$B$1:$L$586</definedName>
    <definedName name="Z_6C35FF5C_D599_482E_A10C_8CC5375B8C84_.wvu.PrintArea" localSheetId="0" hidden="1">'TABELLE NI_SP ATTIVO'!$B$1:$S$775</definedName>
    <definedName name="Z_6C35FF5C_D599_482E_A10C_8CC5375B8C84_.wvu.PrintArea" localSheetId="2" hidden="1">'TABELLE NI_SP PASSIVO'!$B$1:$Q$453</definedName>
    <definedName name="Z_6C35FF5C_D599_482E_A10C_8CC5375B8C84_.wvu.Rows" localSheetId="0" hidden="1">'TABELLE NI_SP ATTIVO'!#REF!,'TABELLE NI_SP ATTIVO'!#REF!,'TABELLE NI_SP ATTIVO'!#REF!,'TABELLE NI_SP ATTIVO'!#REF!,'TABELLE NI_SP ATTIVO'!#REF!,'TABELLE NI_SP ATTIVO'!#REF!</definedName>
    <definedName name="Z_6C35FF5C_D599_482E_A10C_8CC5375B8C84_.wvu.Rows" localSheetId="2" hidden="1">'TABELLE NI_SP PASSIVO'!#REF!</definedName>
    <definedName name="ZA" localSheetId="6">{#N/A,#N/A,FALSE,"B1";#N/A,#N/A,FALSE,"B2";#N/A,#N/A,FALSE,"B3";#N/A,#N/A,FALSE,"A4";#N/A,#N/A,FALSE,"A3";#N/A,#N/A,FALSE,"A2";#N/A,#N/A,FALSE,"A1";#N/A,#N/A,FALSE,"Indice"}</definedName>
    <definedName name="ZA" localSheetId="9" hidden="1">{#N/A,#N/A,FALSE,"B1";#N/A,#N/A,FALSE,"B2";#N/A,#N/A,FALSE,"B3";#N/A,#N/A,FALSE,"A4";#N/A,#N/A,FALSE,"A3";#N/A,#N/A,FALSE,"A2";#N/A,#N/A,FALSE,"A1";#N/A,#N/A,FALSE,"Indice"}</definedName>
    <definedName name="ZA" localSheetId="5">{#N/A,#N/A,FALSE,"B1";#N/A,#N/A,FALSE,"B2";#N/A,#N/A,FALSE,"B3";#N/A,#N/A,FALSE,"A4";#N/A,#N/A,FALSE,"A3";#N/A,#N/A,FALSE,"A2";#N/A,#N/A,FALSE,"A1";#N/A,#N/A,FALSE,"Indice"}</definedName>
    <definedName name="ZA" localSheetId="3">{#N/A,#N/A,FALSE,"B1";#N/A,#N/A,FALSE,"B2";#N/A,#N/A,FALSE,"B3";#N/A,#N/A,FALSE,"A4";#N/A,#N/A,FALSE,"A3";#N/A,#N/A,FALSE,"A2";#N/A,#N/A,FALSE,"A1";#N/A,#N/A,FALSE,"Indice"}</definedName>
    <definedName name="ZA" localSheetId="4">{#N/A,#N/A,FALSE,"B1";#N/A,#N/A,FALSE,"B2";#N/A,#N/A,FALSE,"B3";#N/A,#N/A,FALSE,"A4";#N/A,#N/A,FALSE,"A3";#N/A,#N/A,FALSE,"A2";#N/A,#N/A,FALSE,"A1";#N/A,#N/A,FALSE,"Indice"}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zaz" localSheetId="9" hidden="1">{#N/A,#N/A,FALSE,"B1";#N/A,#N/A,FALSE,"B2";#N/A,#N/A,FALSE,"B3";#N/A,#N/A,FALSE,"A4";#N/A,#N/A,FALSE,"A3";#N/A,#N/A,FALSE,"A2";#N/A,#N/A,FALSE,"A1";#N/A,#N/A,FALSE,"Indice"}</definedName>
    <definedName name="zazaz" hidden="1">{#N/A,#N/A,FALSE,"B1";#N/A,#N/A,FALSE,"B2";#N/A,#N/A,FALSE,"B3";#N/A,#N/A,FALSE,"A4";#N/A,#N/A,FALSE,"A3";#N/A,#N/A,FALSE,"A2";#N/A,#N/A,FALSE,"A1";#N/A,#N/A,FALSE,"Indice"}</definedName>
    <definedName name="ZZ" localSheetId="5">#REF!</definedName>
    <definedName name="ZZ" localSheetId="4">#REF!</definedName>
    <definedName name="ZZ">#REF!</definedName>
    <definedName name="ZZZ" localSheetId="5">#REF!</definedName>
    <definedName name="ZZZ" localSheetId="4">#REF!</definedName>
    <definedName name="ZZZ">#REF!</definedName>
  </definedNames>
  <calcPr calcId="191029"/>
  <customWorkbookViews>
    <customWorkbookView name="KPMG - Visualizzazione personale" guid="{6C35FF5C-D599-482E-A10C-8CC5375B8C84}" mergeInterval="0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93" i="24" l="1"/>
  <c r="K98" i="24"/>
  <c r="J98" i="24"/>
  <c r="J103" i="2"/>
  <c r="K86" i="24"/>
  <c r="M85" i="24" s="1"/>
  <c r="K104" i="24"/>
  <c r="J86" i="24"/>
  <c r="J104" i="24"/>
  <c r="F66" i="30"/>
  <c r="F65" i="30"/>
  <c r="F64" i="30"/>
  <c r="F63" i="30"/>
  <c r="F62" i="30"/>
  <c r="F61" i="30"/>
  <c r="F60" i="30"/>
  <c r="F59" i="30"/>
  <c r="F58" i="30"/>
  <c r="F57" i="30"/>
  <c r="F56" i="30"/>
  <c r="F55" i="30"/>
  <c r="F54" i="30"/>
  <c r="F53" i="30"/>
  <c r="F52" i="30"/>
  <c r="F51" i="30"/>
  <c r="F50" i="30"/>
  <c r="F49" i="30"/>
  <c r="F48" i="30"/>
  <c r="F47" i="30"/>
  <c r="F46" i="30"/>
  <c r="F45" i="30"/>
  <c r="F44" i="30"/>
  <c r="F43" i="30"/>
  <c r="F42" i="30"/>
  <c r="F41" i="30"/>
  <c r="F40" i="30"/>
  <c r="F39" i="30"/>
  <c r="F38" i="30"/>
  <c r="F37" i="30"/>
  <c r="F36" i="30"/>
  <c r="F35" i="30"/>
  <c r="F34" i="30"/>
  <c r="F33" i="30"/>
  <c r="F32" i="30"/>
  <c r="F31" i="30"/>
  <c r="F30" i="30"/>
  <c r="F29" i="30"/>
  <c r="F28" i="30"/>
  <c r="F27" i="30"/>
  <c r="F26" i="30"/>
  <c r="F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F5" i="30"/>
  <c r="F3" i="28"/>
  <c r="E3" i="28"/>
  <c r="D3" i="28"/>
  <c r="F24" i="28"/>
  <c r="E24" i="28"/>
  <c r="D24" i="28"/>
  <c r="I53" i="28"/>
  <c r="K53" i="28" s="1"/>
  <c r="H53" i="28"/>
  <c r="J53" i="28" s="1"/>
  <c r="I52" i="28"/>
  <c r="K52" i="28" s="1"/>
  <c r="H52" i="28"/>
  <c r="J52" i="28" s="1"/>
  <c r="I51" i="28"/>
  <c r="K51" i="28" s="1"/>
  <c r="H51" i="28"/>
  <c r="J51" i="28" s="1"/>
  <c r="I50" i="28"/>
  <c r="K50" i="28" s="1"/>
  <c r="H50" i="28"/>
  <c r="J50" i="28" s="1"/>
  <c r="I49" i="28"/>
  <c r="K49" i="28" s="1"/>
  <c r="H49" i="28"/>
  <c r="J49" i="28" s="1"/>
  <c r="I48" i="28"/>
  <c r="K48" i="28" s="1"/>
  <c r="H48" i="28"/>
  <c r="J48" i="28" s="1"/>
  <c r="I47" i="28"/>
  <c r="K47" i="28" s="1"/>
  <c r="H47" i="28"/>
  <c r="J47" i="28" s="1"/>
  <c r="I46" i="28"/>
  <c r="K46" i="28" s="1"/>
  <c r="H46" i="28"/>
  <c r="J46" i="28" s="1"/>
  <c r="I45" i="28"/>
  <c r="K45" i="28" s="1"/>
  <c r="H45" i="28"/>
  <c r="J45" i="28" s="1"/>
  <c r="I44" i="28"/>
  <c r="K44" i="28" s="1"/>
  <c r="H44" i="28"/>
  <c r="J44" i="28" s="1"/>
  <c r="I43" i="28"/>
  <c r="K43" i="28" s="1"/>
  <c r="H43" i="28"/>
  <c r="J43" i="28" s="1"/>
  <c r="I42" i="28"/>
  <c r="K42" i="28" s="1"/>
  <c r="H42" i="28"/>
  <c r="J42" i="28" s="1"/>
  <c r="I41" i="28"/>
  <c r="K41" i="28" s="1"/>
  <c r="H41" i="28"/>
  <c r="J41" i="28" s="1"/>
  <c r="I40" i="28"/>
  <c r="K40" i="28" s="1"/>
  <c r="H40" i="28"/>
  <c r="J40" i="28" s="1"/>
  <c r="I39" i="28"/>
  <c r="K39" i="28" s="1"/>
  <c r="H39" i="28"/>
  <c r="J39" i="28" s="1"/>
  <c r="I25" i="28"/>
  <c r="K25" i="28" s="1"/>
  <c r="H25" i="28"/>
  <c r="J25" i="28" s="1"/>
  <c r="I24" i="28"/>
  <c r="K24" i="28" s="1"/>
  <c r="H24" i="28"/>
  <c r="J24" i="28" s="1"/>
  <c r="I23" i="28"/>
  <c r="K23" i="28" s="1"/>
  <c r="H23" i="28"/>
  <c r="J23" i="28" s="1"/>
  <c r="I14" i="28"/>
  <c r="K14" i="28" s="1"/>
  <c r="H14" i="28"/>
  <c r="J14" i="28" s="1"/>
  <c r="I5" i="28"/>
  <c r="K5" i="28" s="1"/>
  <c r="H5" i="28"/>
  <c r="J5" i="28" s="1"/>
  <c r="I4" i="28"/>
  <c r="K4" i="28" s="1"/>
  <c r="H4" i="28"/>
  <c r="J4" i="28" s="1"/>
  <c r="I3" i="28"/>
  <c r="K3" i="28" s="1"/>
  <c r="H3" i="28"/>
  <c r="J3" i="28" s="1"/>
  <c r="E7" i="26"/>
  <c r="E17" i="26"/>
  <c r="E25" i="26"/>
  <c r="E24" i="26"/>
  <c r="E23" i="26"/>
  <c r="E22" i="26"/>
  <c r="E21" i="26"/>
  <c r="E20" i="26"/>
  <c r="E19" i="26"/>
  <c r="E18" i="26"/>
  <c r="E16" i="26"/>
  <c r="E15" i="26"/>
  <c r="E14" i="26"/>
  <c r="E13" i="26"/>
  <c r="E12" i="26"/>
  <c r="E11" i="26"/>
  <c r="E10" i="26"/>
  <c r="E9" i="26"/>
  <c r="E8" i="26"/>
  <c r="D17" i="26"/>
  <c r="C17" i="26"/>
  <c r="D7" i="26"/>
  <c r="C7" i="26"/>
  <c r="H64" i="26"/>
  <c r="J64" i="26" s="1"/>
  <c r="G64" i="26"/>
  <c r="I64" i="26" s="1"/>
  <c r="H50" i="26"/>
  <c r="J50" i="26" s="1"/>
  <c r="G50" i="26"/>
  <c r="I50" i="26" s="1"/>
  <c r="H49" i="26"/>
  <c r="J49" i="26" s="1"/>
  <c r="G49" i="26"/>
  <c r="I49" i="26" s="1"/>
  <c r="H38" i="26"/>
  <c r="J38" i="26" s="1"/>
  <c r="G38" i="26"/>
  <c r="I38" i="26" s="1"/>
  <c r="H28" i="26"/>
  <c r="J28" i="26" s="1"/>
  <c r="G28" i="26"/>
  <c r="I28" i="26" s="1"/>
  <c r="H27" i="26"/>
  <c r="J27" i="26" s="1"/>
  <c r="G27" i="26"/>
  <c r="I27" i="26" s="1"/>
  <c r="H17" i="26"/>
  <c r="G17" i="26"/>
  <c r="I17" i="26" s="1"/>
  <c r="G5" i="26"/>
  <c r="I5" i="26" s="1"/>
  <c r="H5" i="26"/>
  <c r="J5" i="26" s="1"/>
  <c r="G6" i="26"/>
  <c r="H6" i="26"/>
  <c r="G7" i="26"/>
  <c r="H7" i="26"/>
  <c r="H4" i="26"/>
  <c r="J4" i="26" s="1"/>
  <c r="G4" i="26"/>
  <c r="I4" i="26" s="1"/>
  <c r="I6" i="26"/>
  <c r="J6" i="26"/>
  <c r="J7" i="26"/>
  <c r="H585" i="7"/>
  <c r="H584" i="7"/>
  <c r="H583" i="7"/>
  <c r="H582" i="7"/>
  <c r="H581" i="7"/>
  <c r="H580" i="7"/>
  <c r="H579" i="7"/>
  <c r="H578" i="7"/>
  <c r="H577" i="7"/>
  <c r="H576" i="7"/>
  <c r="H575" i="7"/>
  <c r="H574" i="7"/>
  <c r="H573" i="7"/>
  <c r="H572" i="7"/>
  <c r="H571" i="7"/>
  <c r="H570" i="7"/>
  <c r="H569" i="7"/>
  <c r="H568" i="7"/>
  <c r="H567" i="7"/>
  <c r="H566" i="7"/>
  <c r="H565" i="7"/>
  <c r="H564" i="7"/>
  <c r="H563" i="7"/>
  <c r="H562" i="7"/>
  <c r="H561" i="7"/>
  <c r="H560" i="7"/>
  <c r="H559" i="7"/>
  <c r="H552" i="7"/>
  <c r="H551" i="7"/>
  <c r="H550" i="7"/>
  <c r="H549" i="7"/>
  <c r="H548" i="7"/>
  <c r="H547" i="7"/>
  <c r="H546" i="7"/>
  <c r="H545" i="7"/>
  <c r="H544" i="7"/>
  <c r="H543" i="7"/>
  <c r="H542" i="7"/>
  <c r="H541" i="7"/>
  <c r="H540" i="7"/>
  <c r="H539" i="7"/>
  <c r="H538" i="7"/>
  <c r="H537" i="7"/>
  <c r="H536" i="7"/>
  <c r="H535" i="7"/>
  <c r="G551" i="7"/>
  <c r="G550" i="7"/>
  <c r="G549" i="7"/>
  <c r="G548" i="7"/>
  <c r="G547" i="7"/>
  <c r="G546" i="7"/>
  <c r="G545" i="7"/>
  <c r="G544" i="7"/>
  <c r="G543" i="7"/>
  <c r="G542" i="7"/>
  <c r="G541" i="7"/>
  <c r="G540" i="7"/>
  <c r="G539" i="7"/>
  <c r="G538" i="7"/>
  <c r="G537" i="7"/>
  <c r="G536" i="7"/>
  <c r="G535" i="7"/>
  <c r="G55" i="29"/>
  <c r="G54" i="29"/>
  <c r="G53" i="29"/>
  <c r="G52" i="29"/>
  <c r="G51" i="29"/>
  <c r="G50" i="29"/>
  <c r="G49" i="29"/>
  <c r="G48" i="29"/>
  <c r="G47" i="29"/>
  <c r="G46" i="29"/>
  <c r="G45" i="29"/>
  <c r="G44" i="29"/>
  <c r="G43" i="29"/>
  <c r="G42" i="29"/>
  <c r="G41" i="29"/>
  <c r="G40" i="29"/>
  <c r="G39" i="29"/>
  <c r="G38" i="29"/>
  <c r="G37" i="29"/>
  <c r="G36" i="29"/>
  <c r="G35" i="29"/>
  <c r="G34" i="29"/>
  <c r="G33" i="29"/>
  <c r="G32" i="29"/>
  <c r="G31" i="29"/>
  <c r="G30" i="29"/>
  <c r="G29" i="29"/>
  <c r="G28" i="29"/>
  <c r="G27" i="29"/>
  <c r="G26" i="29"/>
  <c r="G25" i="29"/>
  <c r="G24" i="29"/>
  <c r="G23" i="29"/>
  <c r="G22" i="29"/>
  <c r="G21" i="29"/>
  <c r="G20" i="29"/>
  <c r="G19" i="29"/>
  <c r="G18" i="29"/>
  <c r="G17" i="29"/>
  <c r="G16" i="29"/>
  <c r="G15" i="29"/>
  <c r="G14" i="29"/>
  <c r="G13" i="29"/>
  <c r="G12" i="29"/>
  <c r="G11" i="29"/>
  <c r="G10" i="29"/>
  <c r="G9" i="29"/>
  <c r="G8" i="29"/>
  <c r="G7" i="29"/>
  <c r="G6" i="29"/>
  <c r="G5" i="29"/>
  <c r="G53" i="28"/>
  <c r="G52" i="28"/>
  <c r="G51" i="28"/>
  <c r="G50" i="28"/>
  <c r="G49" i="28"/>
  <c r="G48" i="28"/>
  <c r="G47" i="28"/>
  <c r="G46" i="28"/>
  <c r="G45" i="28"/>
  <c r="G44" i="28"/>
  <c r="G43" i="28"/>
  <c r="G42" i="28"/>
  <c r="G41" i="28"/>
  <c r="G40" i="28"/>
  <c r="G39" i="28"/>
  <c r="G38" i="28"/>
  <c r="G37" i="28"/>
  <c r="G36" i="28"/>
  <c r="G35" i="28"/>
  <c r="G34" i="28"/>
  <c r="G33" i="28"/>
  <c r="G32" i="28"/>
  <c r="G31" i="28"/>
  <c r="G30" i="28"/>
  <c r="G29" i="28"/>
  <c r="G28" i="28"/>
  <c r="G27" i="28"/>
  <c r="G26" i="28"/>
  <c r="G25" i="28"/>
  <c r="G24" i="28"/>
  <c r="G23" i="28"/>
  <c r="G22" i="28"/>
  <c r="G21" i="28"/>
  <c r="G20" i="28"/>
  <c r="G19" i="28"/>
  <c r="G18" i="28"/>
  <c r="G17" i="28"/>
  <c r="G16" i="28"/>
  <c r="G15" i="28"/>
  <c r="G14" i="28"/>
  <c r="G13" i="28"/>
  <c r="G12" i="28"/>
  <c r="G11" i="28"/>
  <c r="G10" i="28"/>
  <c r="G9" i="28"/>
  <c r="G8" i="28"/>
  <c r="G7" i="28"/>
  <c r="G6" i="28"/>
  <c r="G5" i="28"/>
  <c r="G4" i="28"/>
  <c r="G3" i="28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G11" i="27"/>
  <c r="G10" i="27"/>
  <c r="G9" i="27"/>
  <c r="G8" i="27"/>
  <c r="G7" i="27"/>
  <c r="G6" i="27"/>
  <c r="G5" i="27"/>
  <c r="G4" i="27"/>
  <c r="G3" i="27"/>
  <c r="F78" i="26"/>
  <c r="F77" i="26"/>
  <c r="F76" i="26"/>
  <c r="F75" i="26"/>
  <c r="F74" i="26"/>
  <c r="F73" i="26"/>
  <c r="F72" i="26"/>
  <c r="F71" i="26"/>
  <c r="F70" i="26"/>
  <c r="F69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F56" i="26"/>
  <c r="F55" i="26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6" i="26"/>
  <c r="F15" i="26"/>
  <c r="F14" i="26"/>
  <c r="F13" i="26"/>
  <c r="F12" i="26"/>
  <c r="F11" i="26"/>
  <c r="F10" i="26"/>
  <c r="F9" i="26"/>
  <c r="F6" i="26"/>
  <c r="F5" i="26"/>
  <c r="F4" i="26"/>
  <c r="H461" i="7"/>
  <c r="H460" i="7"/>
  <c r="H459" i="7"/>
  <c r="H458" i="7"/>
  <c r="H457" i="7"/>
  <c r="H456" i="7"/>
  <c r="H455" i="7"/>
  <c r="H454" i="7"/>
  <c r="H447" i="7"/>
  <c r="H446" i="7"/>
  <c r="H445" i="7"/>
  <c r="H444" i="7"/>
  <c r="H443" i="7"/>
  <c r="H442" i="7"/>
  <c r="H441" i="7"/>
  <c r="H440" i="7"/>
  <c r="H439" i="7"/>
  <c r="H438" i="7"/>
  <c r="H437" i="7"/>
  <c r="H436" i="7"/>
  <c r="H435" i="7"/>
  <c r="H434" i="7"/>
  <c r="H433" i="7"/>
  <c r="H432" i="7"/>
  <c r="H431" i="7"/>
  <c r="H418" i="7"/>
  <c r="H417" i="7"/>
  <c r="H416" i="7"/>
  <c r="H415" i="7"/>
  <c r="H414" i="7"/>
  <c r="H413" i="7"/>
  <c r="H412" i="7"/>
  <c r="H411" i="7"/>
  <c r="H410" i="7"/>
  <c r="H409" i="7"/>
  <c r="H408" i="7"/>
  <c r="H407" i="7"/>
  <c r="H406" i="7"/>
  <c r="H405" i="7"/>
  <c r="H404" i="7"/>
  <c r="H403" i="7"/>
  <c r="H402" i="7"/>
  <c r="H401" i="7"/>
  <c r="H400" i="7"/>
  <c r="H380" i="7"/>
  <c r="H379" i="7"/>
  <c r="H378" i="7"/>
  <c r="H377" i="7"/>
  <c r="H376" i="7"/>
  <c r="H375" i="7"/>
  <c r="H374" i="7"/>
  <c r="H373" i="7"/>
  <c r="H372" i="7"/>
  <c r="H371" i="7"/>
  <c r="H370" i="7"/>
  <c r="H369" i="7"/>
  <c r="H368" i="7"/>
  <c r="H367" i="7"/>
  <c r="H366" i="7"/>
  <c r="H365" i="7"/>
  <c r="H364" i="7"/>
  <c r="H363" i="7"/>
  <c r="H362" i="7"/>
  <c r="H361" i="7"/>
  <c r="H360" i="7"/>
  <c r="H359" i="7"/>
  <c r="H358" i="7"/>
  <c r="H357" i="7"/>
  <c r="H356" i="7"/>
  <c r="H355" i="7"/>
  <c r="H354" i="7"/>
  <c r="H353" i="7"/>
  <c r="H352" i="7"/>
  <c r="H351" i="7"/>
  <c r="H350" i="7"/>
  <c r="H349" i="7"/>
  <c r="H348" i="7"/>
  <c r="H347" i="7"/>
  <c r="H346" i="7"/>
  <c r="H345" i="7"/>
  <c r="H344" i="7"/>
  <c r="H343" i="7"/>
  <c r="H342" i="7"/>
  <c r="H341" i="7"/>
  <c r="H340" i="7"/>
  <c r="H339" i="7"/>
  <c r="H338" i="7"/>
  <c r="H305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2" i="7"/>
  <c r="H311" i="7"/>
  <c r="H310" i="7"/>
  <c r="H309" i="7"/>
  <c r="H308" i="7"/>
  <c r="H307" i="7"/>
  <c r="H306" i="7"/>
  <c r="H304" i="7"/>
  <c r="H303" i="7"/>
  <c r="H302" i="7"/>
  <c r="H301" i="7"/>
  <c r="H300" i="7"/>
  <c r="H299" i="7"/>
  <c r="H298" i="7"/>
  <c r="H297" i="7"/>
  <c r="H296" i="7"/>
  <c r="H295" i="7"/>
  <c r="H294" i="7"/>
  <c r="H293" i="7"/>
  <c r="H292" i="7"/>
  <c r="H291" i="7"/>
  <c r="H290" i="7"/>
  <c r="H289" i="7"/>
  <c r="H288" i="7"/>
  <c r="H287" i="7"/>
  <c r="H286" i="7"/>
  <c r="H285" i="7"/>
  <c r="H284" i="7"/>
  <c r="H283" i="7"/>
  <c r="H282" i="7"/>
  <c r="H281" i="7"/>
  <c r="H280" i="7"/>
  <c r="H279" i="7"/>
  <c r="H278" i="7"/>
  <c r="H277" i="7"/>
  <c r="H276" i="7"/>
  <c r="H275" i="7"/>
  <c r="H274" i="7"/>
  <c r="H273" i="7"/>
  <c r="H272" i="7"/>
  <c r="H271" i="7"/>
  <c r="H270" i="7"/>
  <c r="H269" i="7"/>
  <c r="H268" i="7"/>
  <c r="H267" i="7"/>
  <c r="H266" i="7"/>
  <c r="H265" i="7"/>
  <c r="H264" i="7"/>
  <c r="H143" i="7"/>
  <c r="H142" i="7"/>
  <c r="H141" i="7"/>
  <c r="H140" i="7"/>
  <c r="H139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K190" i="24" l="1"/>
  <c r="J17" i="26"/>
  <c r="F17" i="26"/>
  <c r="I7" i="26" l="1"/>
  <c r="F8" i="26" s="1"/>
  <c r="F7" i="26"/>
</calcChain>
</file>

<file path=xl/sharedStrings.xml><?xml version="1.0" encoding="utf-8"?>
<sst xmlns="http://schemas.openxmlformats.org/spreadsheetml/2006/main" count="3820" uniqueCount="1758">
  <si>
    <t>Importo</t>
  </si>
  <si>
    <t>Incrementi</t>
  </si>
  <si>
    <t>Rivalutazioni</t>
  </si>
  <si>
    <t>Svalutazioni</t>
  </si>
  <si>
    <t>Giroconti e Riclassificazioni</t>
  </si>
  <si>
    <t>di cui soggette a sterilizzazione</t>
  </si>
  <si>
    <t>di cui soggetti a sterilizzazione</t>
  </si>
  <si>
    <t>TOTALE IMMOBILIZZAZIONI IMMATERIALI</t>
  </si>
  <si>
    <t>TOTALE IMMOBILIZZAZIONI MATERIALI</t>
  </si>
  <si>
    <t>IMMOBILIZZAZIONI IMMATERIALI</t>
  </si>
  <si>
    <t>ESERCIZI PRECEDENTI</t>
  </si>
  <si>
    <t>MOVIMENTI DELL'ESERCIZIO</t>
  </si>
  <si>
    <t>Tipologia finanziamento</t>
  </si>
  <si>
    <t>…</t>
  </si>
  <si>
    <t>DETTAGLIO IMMOBILIZZAZIONI MATERIALI IN CORSO</t>
  </si>
  <si>
    <t>TOTALE CREDITI FINANZIARI</t>
  </si>
  <si>
    <t>Risultato di esercizio</t>
  </si>
  <si>
    <t>% di possesso</t>
  </si>
  <si>
    <t>Valore attribuito a bilancio</t>
  </si>
  <si>
    <t>Criterio di valorizzazione (costo / PN)</t>
  </si>
  <si>
    <t>DETTAGLIO PARTECIPAZIONI</t>
  </si>
  <si>
    <t>ELENCO PARTECIPAZIONI</t>
  </si>
  <si>
    <t xml:space="preserve"> Partecipazioni in altre imprese</t>
  </si>
  <si>
    <t xml:space="preserve"> Partecipazioni in altre imprese:</t>
  </si>
  <si>
    <t>RIMANENZE</t>
  </si>
  <si>
    <t>B.1.B.1)  Prodotti alimentari</t>
  </si>
  <si>
    <t>B.1.B.2)  Materiali di guardaroba, di pulizia e di convivenza in genere</t>
  </si>
  <si>
    <t>B.1.B.3)  Combustibili, carburanti e lubrificanti</t>
  </si>
  <si>
    <t>B.1.B.4)  Supporti informatici e cancelleria</t>
  </si>
  <si>
    <t>B.1.B.5)  Materiale per la manutenzione</t>
  </si>
  <si>
    <t>B.1.B.6)  Altri beni non sanitari</t>
  </si>
  <si>
    <t>FONDO SVALUTAZIONE CREDITI</t>
  </si>
  <si>
    <t>Delibera n°/anno</t>
  </si>
  <si>
    <t>Importo delibera</t>
  </si>
  <si>
    <t>Riscosso negli esercizi precedenti (-)</t>
  </si>
  <si>
    <t>Consistenza iniziale</t>
  </si>
  <si>
    <t>Importo nuove deliberazioni</t>
  </si>
  <si>
    <t>Consistenza finale</t>
  </si>
  <si>
    <t>ATTIVITA' FINANZIARIE CHE NON COSTITUISCONO IMMOBILIZZAZIONI</t>
  </si>
  <si>
    <t>TOTALE ATTIVITA' FINANZIARIE CHE NON COSTITUISCONO IMMOBILIZZAZIONI</t>
  </si>
  <si>
    <t>DETTAGLIO ATTIVITA' FINANZIARIE CHE NON COSTITUISCONO IMMOBILIZZAZIONI</t>
  </si>
  <si>
    <t>DISPONIBILITA' LIQUIDE</t>
  </si>
  <si>
    <t>RATEI ATTIVI</t>
  </si>
  <si>
    <t>DETTAGLIO A LIVELLO DI CODICE DI RICAVO CE</t>
  </si>
  <si>
    <t>RISCONTI ATTIVI</t>
  </si>
  <si>
    <t>DETTAGLIO A LIVELLO DI CODICE DI COSTO CE</t>
  </si>
  <si>
    <t xml:space="preserve"> Diritti di brevetto e diritti di utilizzazione delle opere d'ingegno</t>
  </si>
  <si>
    <t xml:space="preserve"> Altre immobilizzazioni immateriali</t>
  </si>
  <si>
    <t/>
  </si>
  <si>
    <t xml:space="preserve"> Fabbricati non strumentali (disponibili)</t>
  </si>
  <si>
    <t xml:space="preserve"> Fabbricati strumentali (indisponibili)</t>
  </si>
  <si>
    <t xml:space="preserve"> Impianti e macchinari</t>
  </si>
  <si>
    <t xml:space="preserve"> Attrezzature sanitarie e scientifiche</t>
  </si>
  <si>
    <t xml:space="preserve"> Mobili e arredi</t>
  </si>
  <si>
    <t xml:space="preserve"> Automezzi</t>
  </si>
  <si>
    <t xml:space="preserve"> Immobilizzazioni materiali in corso e acconti</t>
  </si>
  <si>
    <t xml:space="preserve"> Crediti finanziari v/Regione</t>
  </si>
  <si>
    <t xml:space="preserve"> Titoli di Stato</t>
  </si>
  <si>
    <t xml:space="preserve"> Altre Obbligazioni</t>
  </si>
  <si>
    <t xml:space="preserve"> Titoli azionari quotati in Borsa</t>
  </si>
  <si>
    <t xml:space="preserve">  Prodotti dietetici</t>
  </si>
  <si>
    <t xml:space="preserve">  Materiali per la profilassi (vaccini)</t>
  </si>
  <si>
    <t xml:space="preserve">  Altri beni e prodotti sanitari</t>
  </si>
  <si>
    <t xml:space="preserve">  Prodotti alimentari</t>
  </si>
  <si>
    <t xml:space="preserve">  Materiali di guardaroba, di pulizia e di convivenza in genere</t>
  </si>
  <si>
    <t xml:space="preserve">  Combustibili, carburanti e lubrificanti</t>
  </si>
  <si>
    <t xml:space="preserve">  Supporti informatici e cancelleria</t>
  </si>
  <si>
    <t xml:space="preserve">  Materiale per la manutenzione</t>
  </si>
  <si>
    <t xml:space="preserve"> Crediti v/gestioni liquidatorie</t>
  </si>
  <si>
    <t xml:space="preserve">  Cassa</t>
  </si>
  <si>
    <t xml:space="preserve">  Conto corrente postale</t>
  </si>
  <si>
    <t>….</t>
  </si>
  <si>
    <t>TOTALE</t>
  </si>
  <si>
    <t>PATRIMONIO NETTO</t>
  </si>
  <si>
    <t>Assegnazioni nel corso dell'esercizio</t>
  </si>
  <si>
    <t>TOTALE PATRIMONIO NETTO</t>
  </si>
  <si>
    <t>Vincolato o indistinto</t>
  </si>
  <si>
    <t xml:space="preserve"> UTILE (PERDITA) D'ESERCIZIO</t>
  </si>
  <si>
    <t>FONDO RISCHI E ONERI</t>
  </si>
  <si>
    <t>TOTALE FONDI RISCHI E ONERI</t>
  </si>
  <si>
    <t>TRATTAMENTO DI FINE RAPPORTO</t>
  </si>
  <si>
    <t>DEBITI</t>
  </si>
  <si>
    <t xml:space="preserve"> Altri debiti v/Stato</t>
  </si>
  <si>
    <t>RATEI PASSIVI</t>
  </si>
  <si>
    <t>RISCONTI PASSIVI</t>
  </si>
  <si>
    <t>DETTAGLIO A LIVELLO DI CODICE DI COSTI CE</t>
  </si>
  <si>
    <t>DETTAGLIO A LIVELLO DI CODICE DI RICAVI CE</t>
  </si>
  <si>
    <t>CONTI D'ORDINE</t>
  </si>
  <si>
    <t>DETTAGLIO MUTUI</t>
  </si>
  <si>
    <t>TOTALE MUTUI</t>
  </si>
  <si>
    <t>Descrizione composizione</t>
  </si>
  <si>
    <t>Ragioni iscrizione</t>
  </si>
  <si>
    <t>DETTAGLIO COSTI DI RICERCA E SVILUPPO</t>
  </si>
  <si>
    <t>Valore Netto Contabile</t>
  </si>
  <si>
    <t xml:space="preserve"> Partecipazioni in imprese controllate:</t>
  </si>
  <si>
    <t xml:space="preserve"> Partecipazioni in imprese collegate:</t>
  </si>
  <si>
    <t>DEBITI  PER SCADENZA</t>
  </si>
  <si>
    <t>Destinazione</t>
  </si>
  <si>
    <t>Garanzie prestate (fideiussioni, avalli, altre garanzie personali e reali)</t>
  </si>
  <si>
    <t>Beni in contenzioso</t>
  </si>
  <si>
    <t>Canoni di leasing a scadere</t>
  </si>
  <si>
    <t>Garanzie ricevute (fideiussioni, avalli, altre garanzie personali e reali)</t>
  </si>
  <si>
    <t>Altri impegni assunti</t>
  </si>
  <si>
    <t>Beni di terzi presso l'Azienda</t>
  </si>
  <si>
    <t>ALTRE INFORMAZIONI</t>
  </si>
  <si>
    <t>IMMOBILIZZAZIONI MATERIALI</t>
  </si>
  <si>
    <t>CREDITI FINANZIARI</t>
  </si>
  <si>
    <t>TITOLI CHE COSTITUISCONO IMMOBILIZZAZIONI FINANZIARIE</t>
  </si>
  <si>
    <t>Sede</t>
  </si>
  <si>
    <t>Capitale</t>
  </si>
  <si>
    <t>INFORMAZIONI</t>
  </si>
  <si>
    <t>Consistenza all'inizio dell'esercizio</t>
  </si>
  <si>
    <t>Patrimonio netto incluso riserve</t>
  </si>
  <si>
    <t xml:space="preserve"> Immobilizzazioni immateriali in corso e acconti</t>
  </si>
  <si>
    <t>Terreni indisponibili</t>
  </si>
  <si>
    <t>Oggetti d'arte</t>
  </si>
  <si>
    <t>DETTAGLIO ALTRE IMMOBILIZZAZIONI MATERIALI</t>
  </si>
  <si>
    <t xml:space="preserve"> Crediti finanziari v/Stato</t>
  </si>
  <si>
    <t xml:space="preserve"> Crediti finanziari v/altri:</t>
  </si>
  <si>
    <t xml:space="preserve"> Partecipazioni:</t>
  </si>
  <si>
    <t xml:space="preserve"> Altri titoli:</t>
  </si>
  <si>
    <t xml:space="preserve"> Partecipazioni in imprese collegate</t>
  </si>
  <si>
    <t xml:space="preserve"> Partecipazioni in imprese controllate</t>
  </si>
  <si>
    <t xml:space="preserve">  Sangue ed emocomponenti</t>
  </si>
  <si>
    <t xml:space="preserve">  Prodotti chimici</t>
  </si>
  <si>
    <t xml:space="preserve"> Crediti v/Regione per copertura debiti al 31/12/2005</t>
  </si>
  <si>
    <t xml:space="preserve"> Altri titoli che non costituiscono immobilizzazioni</t>
  </si>
  <si>
    <t xml:space="preserve">  Tesoreria Unica</t>
  </si>
  <si>
    <t xml:space="preserve"> RISERVE DA DONAZIONI E LASCITI VINCOLATI AD INVESTIMENTI</t>
  </si>
  <si>
    <t xml:space="preserve"> FONDO DI DOTAZIONE</t>
  </si>
  <si>
    <t xml:space="preserve"> ALTRE RISERVE:</t>
  </si>
  <si>
    <t xml:space="preserve"> CONTRIBUTI PER RIPIANO PERDITE:</t>
  </si>
  <si>
    <t xml:space="preserve"> FINANZIAMENTI PER INVESTIMENTI:</t>
  </si>
  <si>
    <t>Estremi del provvedimento</t>
  </si>
  <si>
    <t>FONDI DA DISTRIBUIRE:</t>
  </si>
  <si>
    <t xml:space="preserve">  FSR indistinto da distribuire</t>
  </si>
  <si>
    <t xml:space="preserve">  FSR vincolato da distribuire</t>
  </si>
  <si>
    <t xml:space="preserve">  Fondo per ripiano disavanzi pregressi</t>
  </si>
  <si>
    <t xml:space="preserve">  Fondo finanziamento per ricerca</t>
  </si>
  <si>
    <t xml:space="preserve">  Fondo finanziamento per investimenti</t>
  </si>
  <si>
    <t xml:space="preserve">  Fondi integrativi pensione</t>
  </si>
  <si>
    <t>Depositi cauzionali</t>
  </si>
  <si>
    <t>TOTALE CREDITI V/STATO</t>
  </si>
  <si>
    <t xml:space="preserve"> CREDITI V/STATO - PARTE CORRENTE</t>
  </si>
  <si>
    <t xml:space="preserve"> Crediti v/Stato - altro:</t>
  </si>
  <si>
    <t xml:space="preserve">  ……</t>
  </si>
  <si>
    <t xml:space="preserve"> CREDITI V/STATO - INVESTIMENTI</t>
  </si>
  <si>
    <t xml:space="preserve">  Crediti v/Regione o P.A. per spesa corrente - Addizionale IRPEF</t>
  </si>
  <si>
    <t xml:space="preserve">  Crediti v/Regione o P.A. per spesa corrente - IRAP</t>
  </si>
  <si>
    <t xml:space="preserve">  Crediti v/Regione o P.A. per mobilità attiva intraregionale</t>
  </si>
  <si>
    <t xml:space="preserve">  Crediti v/Regione o P.A. per mobilità attiva extraregionale</t>
  </si>
  <si>
    <t xml:space="preserve">  Crediti v/Regione o P.A. per acconto quota FSR</t>
  </si>
  <si>
    <t xml:space="preserve">  Crediti v/Regione o P.A. per finanziamenti per investimenti</t>
  </si>
  <si>
    <t xml:space="preserve">  Crediti v/Regione o P.A. per incremento fondo dotazione</t>
  </si>
  <si>
    <t xml:space="preserve">  Crediti v/Regione per copertura debiti al 31/12/2005</t>
  </si>
  <si>
    <t>TOTALE CREDITI V/REGIONE O PROVINCIA AUTONOMA</t>
  </si>
  <si>
    <t xml:space="preserve"> CREDITI V/COMUNI</t>
  </si>
  <si>
    <t xml:space="preserve"> CREDITI V/AZIENDE SANITARIE PUBBLICHE DELLA REGIONE</t>
  </si>
  <si>
    <t xml:space="preserve"> Acconto quota FSR da distribuire</t>
  </si>
  <si>
    <t xml:space="preserve"> CREDITI V/AZIENDE SANITARIE PUBBLICHE FUORI REGIONE</t>
  </si>
  <si>
    <t>TOTALE CREDITI V/AZIENDE SANITARIE PUBBLICHE</t>
  </si>
  <si>
    <t xml:space="preserve"> CREDITI V/ERARIO</t>
  </si>
  <si>
    <t xml:space="preserve"> CREDITI V/SOCIETA' PARTECIPATE E/O ENTI DIPENDENTI</t>
  </si>
  <si>
    <t xml:space="preserve"> Crediti v/sperimentazioni gestionali:</t>
  </si>
  <si>
    <t xml:space="preserve"> Crediti v/enti regionali:</t>
  </si>
  <si>
    <t xml:space="preserve"> Crediti v/altre partecipate:</t>
  </si>
  <si>
    <t xml:space="preserve"> Concessioni, licenze, marchi e diritti simili</t>
  </si>
  <si>
    <t xml:space="preserve"> Migliorie su beni di terzi</t>
  </si>
  <si>
    <t>Pubblicità</t>
  </si>
  <si>
    <t xml:space="preserve"> Costi di ricerca e sviluppo</t>
  </si>
  <si>
    <t xml:space="preserve"> Costi d'impianto e di ampliamento</t>
  </si>
  <si>
    <t>DETTAGLIO COSTI D'IMPIANTO E DI AMPLIAMENTO</t>
  </si>
  <si>
    <t xml:space="preserve"> Altre immobilizzazioni materiali</t>
  </si>
  <si>
    <t xml:space="preserve">… </t>
  </si>
  <si>
    <t xml:space="preserve">  Prodotti farmaceutici ed emoderivati:</t>
  </si>
  <si>
    <t xml:space="preserve">  Dispositivi medici:</t>
  </si>
  <si>
    <t xml:space="preserve">   Medicinali senza AIC</t>
  </si>
  <si>
    <t xml:space="preserve">   Emoderivati di produzione regionale</t>
  </si>
  <si>
    <t xml:space="preserve">   Dispositivi medico diagnostici in vitro (IVD)</t>
  </si>
  <si>
    <t xml:space="preserve">  Crediti v/Stato per spesa corrente - Integrazione a norma del D.Lvo 56/2000</t>
  </si>
  <si>
    <t xml:space="preserve">  Crediti v/Stato per mobilità attiva extraregionale</t>
  </si>
  <si>
    <t xml:space="preserve">  Crediti v/Stato per acconto quota fabbisogno sanitario regionale standard</t>
  </si>
  <si>
    <t xml:space="preserve">  Crediti v/Stato per finanziamento sanitario aggiuntivo corrente</t>
  </si>
  <si>
    <t xml:space="preserve">  Crediti v/Stato per spesa corrente - altro</t>
  </si>
  <si>
    <t xml:space="preserve">  Crediti v/Regione o P.A. per ripiano perdite</t>
  </si>
  <si>
    <t>Mobilità non in compensazione</t>
  </si>
  <si>
    <t xml:space="preserve">     Inserire dettaglio</t>
  </si>
  <si>
    <t>DETTAGLIO CREDITI PER INCREMENTI DI PATRIMONIO NETTO DELIBERATI</t>
  </si>
  <si>
    <t xml:space="preserve">   …</t>
  </si>
  <si>
    <r>
      <t xml:space="preserve">  Istituto </t>
    </r>
    <r>
      <rPr>
        <sz val="8"/>
        <rFont val="Univers 45 Light"/>
      </rPr>
      <t>Tesoriere</t>
    </r>
  </si>
  <si>
    <t xml:space="preserve">   Finanziamenti per beni di prima dotazione</t>
  </si>
  <si>
    <t xml:space="preserve">   Finanziamenti da Stato per investimenti</t>
  </si>
  <si>
    <t xml:space="preserve">   Finanziamenti da Regione per investimenti</t>
  </si>
  <si>
    <t xml:space="preserve">   Finanziamenti da altri soggetti pubblici per investimenti</t>
  </si>
  <si>
    <t xml:space="preserve">   Finanziamenti per investimenti da rettifica contributi in conto esercizio</t>
  </si>
  <si>
    <t xml:space="preserve">       Finanziamenti da Stato per investimenti - ex art. 20 legge 67/88</t>
  </si>
  <si>
    <t xml:space="preserve">       Finanziamenti da Stato per investimenti - altro</t>
  </si>
  <si>
    <t xml:space="preserve">   Riserve da rivalutazioni</t>
  </si>
  <si>
    <t xml:space="preserve">   Riserve da plusvalenze da reinvestire</t>
  </si>
  <si>
    <t xml:space="preserve">   Contributi da reinvestire</t>
  </si>
  <si>
    <t xml:space="preserve">   Riserve diverse</t>
  </si>
  <si>
    <t xml:space="preserve">   Contributi per copertura debiti al 31/12/2005</t>
  </si>
  <si>
    <t xml:space="preserve">   Altro</t>
  </si>
  <si>
    <t>Sterilizzazioni</t>
  </si>
  <si>
    <t xml:space="preserve"> UTILI (PERDITE) PORTATI A NUOVO</t>
  </si>
  <si>
    <t xml:space="preserve">  Per beni di prima dotazione:</t>
  </si>
  <si>
    <t xml:space="preserve">  Da Stato:</t>
  </si>
  <si>
    <t xml:space="preserve">  Da Regione:</t>
  </si>
  <si>
    <t xml:space="preserve">  Da altri soggetti pubblici:</t>
  </si>
  <si>
    <t xml:space="preserve">  Per investimenti da rettifica contributi in conto esercizio:</t>
  </si>
  <si>
    <t xml:space="preserve">  …</t>
  </si>
  <si>
    <t>Tipologia</t>
  </si>
  <si>
    <t>Altri costi (dettagliare)</t>
  </si>
  <si>
    <t xml:space="preserve">Totale  </t>
  </si>
  <si>
    <t>Esercizio</t>
  </si>
  <si>
    <t>QUOTE INUTILIZZATE CONTRIBUTI:</t>
  </si>
  <si>
    <t xml:space="preserve">TOTALE </t>
  </si>
  <si>
    <t>ASSEGNAZIONE INIZIALE CONTRIBUTO</t>
  </si>
  <si>
    <t>UTILIZZI / COSTI</t>
  </si>
  <si>
    <t xml:space="preserve">  Fondo per premi operosità medici SUMAI</t>
  </si>
  <si>
    <t xml:space="preserve">  TOTALE TRATTAMENTO DI FINE RAPPORTO</t>
  </si>
  <si>
    <t xml:space="preserve">   F.1) CANONI DI LEASING ANCORA DA PAGARE</t>
  </si>
  <si>
    <t xml:space="preserve">   F.2) DEPOSITI CAUZIONALI</t>
  </si>
  <si>
    <t xml:space="preserve">   F.3) BENI IN COMODATO</t>
  </si>
  <si>
    <t xml:space="preserve">   F.4) ALTRI CONTI D'ORDINE</t>
  </si>
  <si>
    <t xml:space="preserve"> MUTUI PASSIVI</t>
  </si>
  <si>
    <t xml:space="preserve"> DEBITI V/ISTITUTO TESORIERE</t>
  </si>
  <si>
    <t xml:space="preserve"> DEBITI V/STATO</t>
  </si>
  <si>
    <t xml:space="preserve"> Debiti v/Stato per restituzione finanziamenti - per ricerca:</t>
  </si>
  <si>
    <t xml:space="preserve"> Debiti v/Stato per mobilità passiva extraregionale</t>
  </si>
  <si>
    <t xml:space="preserve"> Acconto quota FSR v/Stato</t>
  </si>
  <si>
    <t>Entro
12 mesi</t>
  </si>
  <si>
    <t>Oltre
5 anni</t>
  </si>
  <si>
    <t>DEBITI PER ANNO DI FORMAZIONE</t>
  </si>
  <si>
    <t>Tasso di interesse</t>
  </si>
  <si>
    <t xml:space="preserve"> DEBITI V/REGIONE O PROVINCIA AUTONOMA</t>
  </si>
  <si>
    <t xml:space="preserve"> Debiti v/Regione o Provincia Autonoma per finanziamenti</t>
  </si>
  <si>
    <t xml:space="preserve"> Debiti v/Regione o Provincia Autonoma per mobilità passiva intraregionale</t>
  </si>
  <si>
    <t xml:space="preserve"> Debiti v/Regione o Provincia Autonoma per mobilità passiva extraregionale</t>
  </si>
  <si>
    <t xml:space="preserve"> Acconto quota FSR da Regione o Provincia Autonoma</t>
  </si>
  <si>
    <t xml:space="preserve"> Altri debiti v/Regione o Provincia Autonoma</t>
  </si>
  <si>
    <t xml:space="preserve"> TOTALE DEBITI V/AZIENDE SANITARIE PUBBLICHE</t>
  </si>
  <si>
    <t xml:space="preserve"> DEBITI V/COMUNI:</t>
  </si>
  <si>
    <t xml:space="preserve"> DEBITI V/FORNITORI:</t>
  </si>
  <si>
    <t>Debiti verso altri fornitori</t>
  </si>
  <si>
    <t xml:space="preserve"> DEBITI TRIBUTARI:</t>
  </si>
  <si>
    <t xml:space="preserve"> DEBITI V/ISTITUTI PREVIDENZIALI, ASSISTENZIALI E SICUREZZA SOCIALE:</t>
  </si>
  <si>
    <t xml:space="preserve"> DEBITI V/SOCIETA' PARTECIPATE E/O ENTI DIPENDENTI</t>
  </si>
  <si>
    <t xml:space="preserve"> Debiti v/enti regionali:</t>
  </si>
  <si>
    <t xml:space="preserve"> Debiti v/sperimentazioni gestionali:</t>
  </si>
  <si>
    <t xml:space="preserve"> Debiti v/altre partecipate:</t>
  </si>
  <si>
    <t xml:space="preserve"> Debiti v/dipendenti</t>
  </si>
  <si>
    <t xml:space="preserve"> Debiti v/gestioni liquidatorie</t>
  </si>
  <si>
    <t xml:space="preserve"> Altri debiti diversi:</t>
  </si>
  <si>
    <t xml:space="preserve"> DEBITI V/AZIENDE SANITARIE PUBBLICHE DELLA REGIONE</t>
  </si>
  <si>
    <t xml:space="preserve"> Debiti v/Aziende sanitarie pubbliche della Regione per versamenti
 c/patrimonio netto</t>
  </si>
  <si>
    <t>Accantonamenti
dell'esercizio</t>
  </si>
  <si>
    <t>Riclassifiche
dell'esercizio</t>
  </si>
  <si>
    <t>Utilizzi
dell'esercizio</t>
  </si>
  <si>
    <t>Esercizio di  assegnazione</t>
  </si>
  <si>
    <t>Costo
storico</t>
  </si>
  <si>
    <t>Valore
iniziale</t>
  </si>
  <si>
    <t>Valore
finale</t>
  </si>
  <si>
    <t>Valore 
finale</t>
  </si>
  <si>
    <t>Valore netto iniziale</t>
  </si>
  <si>
    <t>Valore 
iniziale</t>
  </si>
  <si>
    <t>Valore iniziale</t>
  </si>
  <si>
    <t>Valore contabile</t>
  </si>
  <si>
    <t xml:space="preserve"> Titoli diversi</t>
  </si>
  <si>
    <t>Forma
giuridica</t>
  </si>
  <si>
    <t>% capitale pubblico</t>
  </si>
  <si>
    <t>Costo 
storico</t>
  </si>
  <si>
    <t>Valore finale</t>
  </si>
  <si>
    <t>di cui scorte di reparto</t>
  </si>
  <si>
    <t>Incrementi/ Utilizzi Fondo Svalutazione magazzino</t>
  </si>
  <si>
    <t>di cui per fatture da emettere</t>
  </si>
  <si>
    <t xml:space="preserve">  Crediti v/Stato per finanziamenti per investimenti</t>
  </si>
  <si>
    <t>di cui
oltre 12 mesi</t>
  </si>
  <si>
    <t>FONDI PER IMPOSTE, ANCHE DIFFERITE</t>
  </si>
  <si>
    <t>FONDI PER RISCHI:</t>
  </si>
  <si>
    <t>Importo
iniziale</t>
  </si>
  <si>
    <t>Mobilità in compensazione</t>
  </si>
  <si>
    <t>Copertura perdite</t>
  </si>
  <si>
    <t>Utilizzo a fronte di sterilizzazioni nel corso dell'esercizio</t>
  </si>
  <si>
    <t>Soggetto
erogatore</t>
  </si>
  <si>
    <t>Debito
residuo</t>
  </si>
  <si>
    <t>Garanzie
reali</t>
  </si>
  <si>
    <t>Altre variazioni
(+/-)</t>
  </si>
  <si>
    <t>Risultato di esercizio
(+/-)</t>
  </si>
  <si>
    <t xml:space="preserve">Acquisizioni </t>
  </si>
  <si>
    <t>Interessi capitalizzati</t>
  </si>
  <si>
    <t>Cessioni (valore netto)</t>
  </si>
  <si>
    <t>Ammortamenti</t>
  </si>
  <si>
    <t>Fondo
ammortamento</t>
  </si>
  <si>
    <t xml:space="preserve">Acquisizioni e conferimenti </t>
  </si>
  <si>
    <t>Cessioni
(valore contabile)</t>
  </si>
  <si>
    <t>Totale
Attivo</t>
  </si>
  <si>
    <t>Acquisizioni e conferimenti</t>
  </si>
  <si>
    <t>Cessioni (valore contabile)</t>
  </si>
  <si>
    <t>Riscossioni
(-)</t>
  </si>
  <si>
    <t>Valore
netto</t>
  </si>
  <si>
    <t>Acquisizioni</t>
  </si>
  <si>
    <t>di cui
riscossi</t>
  </si>
  <si>
    <t>Valore
al 31/12/X-2</t>
  </si>
  <si>
    <t>Valore
al 31/12/X-3 e precedenti</t>
  </si>
  <si>
    <t>Valore
al 31/12/X-1
(Valore iniziale)</t>
  </si>
  <si>
    <t>Consistenza
finale</t>
  </si>
  <si>
    <t>Altre
motivazioni</t>
  </si>
  <si>
    <t xml:space="preserve">Acquisizioni e costruzioni in economia </t>
  </si>
  <si>
    <t>Manutenzioni incrementative</t>
  </si>
  <si>
    <t>Valore lordo</t>
  </si>
  <si>
    <t>Valore netto</t>
  </si>
  <si>
    <t>Altre prestazioni</t>
  </si>
  <si>
    <t>Decrementi</t>
  </si>
  <si>
    <t>Tra 1 e 5 anni</t>
  </si>
  <si>
    <t>di cui presso terzi per distribuzione per nome e per conto</t>
  </si>
  <si>
    <t>DETTAGLIO PUBBLICITA'</t>
  </si>
  <si>
    <t>Fondo ammortamento</t>
  </si>
  <si>
    <t>ELENCO PARTECIPAZIONI CHE NON COSTITUISCONO IMMOBILIZZAZIONI</t>
  </si>
  <si>
    <t>Altri titoli (diversi dalle partecipazioni)</t>
  </si>
  <si>
    <t>Utilizzi per sterilizzazioni nel corso dell'esercizio</t>
  </si>
  <si>
    <t>Destinazione (tipologia di beni acquisiti)</t>
  </si>
  <si>
    <t>di cui
investiti</t>
  </si>
  <si>
    <t>Utilizzi</t>
  </si>
  <si>
    <t>DETTAGLIO RISERVE DA PLUSVALENZE DA REINVESTIRE</t>
  </si>
  <si>
    <t>di cui per fatture da ricevere</t>
  </si>
  <si>
    <t>Scadenza</t>
  </si>
  <si>
    <t>Riferimenti delibera di autorizzazione regionale</t>
  </si>
  <si>
    <t xml:space="preserve">Valore iniziale </t>
  </si>
  <si>
    <t>CONTRIBUTI IN C/ESERCIZIO</t>
  </si>
  <si>
    <t>Quota
capitaria</t>
  </si>
  <si>
    <t>Funzioni</t>
  </si>
  <si>
    <t>Altro</t>
  </si>
  <si>
    <t>Note</t>
  </si>
  <si>
    <t>Contributi da Regione o Prov. Aut. per quota F.S. regionale indistinto</t>
  </si>
  <si>
    <r>
      <t xml:space="preserve">Contributi da Regione o Prov. Aut. (extra fondo) - Risorse aggiuntive da bilancio regionale a titolo di copertura </t>
    </r>
    <r>
      <rPr>
        <u/>
        <sz val="8"/>
        <rFont val="Univers 45 Light"/>
      </rPr>
      <t>LEA</t>
    </r>
  </si>
  <si>
    <r>
      <t xml:space="preserve">Contributi da Regione o Prov. Aut. (extra fondo) - Risorse aggiuntive da bilancio regionale a titolo di copertura </t>
    </r>
    <r>
      <rPr>
        <u/>
        <sz val="8"/>
        <rFont val="Univers 45 Light"/>
      </rPr>
      <t>extra LEA</t>
    </r>
  </si>
  <si>
    <t>DETTAGLIO CONTRIBUTI IN C/ESERCIZIO</t>
  </si>
  <si>
    <t>Atto</t>
  </si>
  <si>
    <t>Data</t>
  </si>
  <si>
    <t>Oggetto</t>
  </si>
  <si>
    <t>Importo assegnato</t>
  </si>
  <si>
    <t>Importo utilizzato</t>
  </si>
  <si>
    <t>Codice
conto</t>
  </si>
  <si>
    <t>DA REGIONE O P.A. PER QUOTA F.S. REGIONALE:</t>
  </si>
  <si>
    <t>Quota F.S. regionale - indistinto</t>
  </si>
  <si>
    <t>Quota F.S. regionale - vincolato:</t>
  </si>
  <si>
    <t>Progetto 1</t>
  </si>
  <si>
    <t>Progetto ….</t>
  </si>
  <si>
    <t>Contributi da Regione o Prov. Aut. (extra fondo) vincolati:</t>
  </si>
  <si>
    <t>PER RICERCA:</t>
  </si>
  <si>
    <t>Contributi da Ministero della Salute per ricerca corrente:</t>
  </si>
  <si>
    <t>Contributi da Ministero della Salute per ricerca finalizzata:</t>
  </si>
  <si>
    <t>Contributi da altri soggetti pubblici (extra fondo) vincolati:</t>
  </si>
  <si>
    <t>Contributi da altri soggetti pubblici (extra fondo) altro:</t>
  </si>
  <si>
    <t>TOTALE CONTRIBUTI IN C/ESERCIZIO</t>
  </si>
  <si>
    <t>Contributo
assegnato</t>
  </si>
  <si>
    <t>Quota destinata ad investimenti</t>
  </si>
  <si>
    <t>Incidenza %</t>
  </si>
  <si>
    <t xml:space="preserve">Totale </t>
  </si>
  <si>
    <t>DETTAGLIO RICAVI PER PRESTAZIONI SANITARIE IN MOBILITA'</t>
  </si>
  <si>
    <t xml:space="preserve"> RICAVI DA MOBILITA' SANITARIA INFRAREGIONALE (A)</t>
  </si>
  <si>
    <t>Prestazioni di ricovero</t>
  </si>
  <si>
    <t>Prestazioni di specialistica ambulatoriale</t>
  </si>
  <si>
    <t>Prestazioni di psichiatria residenziale e semiresidenziale</t>
  </si>
  <si>
    <t>Prestazioni di File F</t>
  </si>
  <si>
    <t>Prestazioni servizi MMG, PLS, Contin. assistenziale</t>
  </si>
  <si>
    <t>Prestazioni servizi farmaceutica convenzionata</t>
  </si>
  <si>
    <t>Prestazioni termali</t>
  </si>
  <si>
    <t>Prestazioni trasporto ambulanze ed elisoccorso</t>
  </si>
  <si>
    <t>Altre prestazioni sanitarie e socio-sanitarie</t>
  </si>
  <si>
    <t xml:space="preserve"> RICAVI DA MOBILITA' SANITARIA EXTRAREGIONALE (B)</t>
  </si>
  <si>
    <t>Ricavi per differenziale tariffe TUC</t>
  </si>
  <si>
    <t xml:space="preserve"> TOTALE RICAVI DA MOBILITA' (A+B)</t>
  </si>
  <si>
    <t xml:space="preserve"> RICAVI PER PRESTAZIONI OGGETTO DI FATTURAZIONE DIRETTA
 INFRAREGIONALE (C)</t>
  </si>
  <si>
    <t xml:space="preserve"> RICAVI PER PREST. OGGETTO DI FATTUR. DIRETTA EXTRAREGIONALE (D)</t>
  </si>
  <si>
    <t xml:space="preserve"> TOTALE RICAVI PER PREST. OGGETTO DI FATTURAZ. DIRETTA (C+D)</t>
  </si>
  <si>
    <t xml:space="preserve"> TOTALE RICAVI AZIENDE REGIONE (A+C)</t>
  </si>
  <si>
    <t xml:space="preserve"> TOTALE RICAVI AZIENDE EXTRA REGIONE (B+D)</t>
  </si>
  <si>
    <t xml:space="preserve"> TOTALE RICAVI AZIENDE SANITARIE PUBBLICHE (A+B+C+D)</t>
  </si>
  <si>
    <t>Variazioni
importo</t>
  </si>
  <si>
    <t>Variazioni
%</t>
  </si>
  <si>
    <t>Ricavi per prestazioni sanitarie intramoenia - Area ospedaliera</t>
  </si>
  <si>
    <t>Ricavi per prestazioni sanitarie intramoenia - Area specialistica</t>
  </si>
  <si>
    <t>Ricavi per prestazioni sanitarie intramoenia - Area sanità pubblica</t>
  </si>
  <si>
    <t>Ricavi per prestazioni sanitarie intramoenia - Consulenze (ex art. 55 c.1 lett. c), d) ed ex art. 57-58)</t>
  </si>
  <si>
    <t>Ricavi per prestazioni sanitarie intramoenia - Consulenze (ex art. 55 c.1 lett. c), d) ed ex art. 57-58) (Aziende sanitarie pubbliche della Regione)</t>
  </si>
  <si>
    <t>Ricavi per prestazioni sanitarie intramoenia - Altro</t>
  </si>
  <si>
    <t>Ricavi per prestazioni sanitarie intramoenia - Altro (Aziende sanitarie pubbliche della Regione)</t>
  </si>
  <si>
    <t>TOTALE RICAVI INTRAMOENIA</t>
  </si>
  <si>
    <t>DETTAGLIO ACQUISTI DI BENI SANITARI
PER TIPOLOGIA DI DISTRIBUZIONE</t>
  </si>
  <si>
    <t>Distribuzione</t>
  </si>
  <si>
    <t>Diretta</t>
  </si>
  <si>
    <t>Per conto</t>
  </si>
  <si>
    <t>Prodotti farmaceutici ed emoderivati:</t>
  </si>
  <si>
    <t>Medicinali con AIC, ad eccezione di vaccini ed emoderivati di produzione regionale</t>
  </si>
  <si>
    <t>Medicinali senza AIC</t>
  </si>
  <si>
    <t>Emoderivati di produzione regionale</t>
  </si>
  <si>
    <t>DETTAGLIO ACQUISTI DI SERVIZI SANITARI IN MOBILITA'</t>
  </si>
  <si>
    <t>COSTI DA MOBILITA' SANITARIA INFRAREGIONALE (A)</t>
  </si>
  <si>
    <t>Acquisti servizi sanitari per medicina di base</t>
  </si>
  <si>
    <t>Acquisti servizi sanitari per farmaceutica</t>
  </si>
  <si>
    <t>Acquisti servizi sanitari per assistenza specialistica ambulatoriale</t>
  </si>
  <si>
    <t>Acquisti servizi sanitari per assistenza riabilitativa</t>
  </si>
  <si>
    <t>Acquisti servizi sanitari per assistenza integrativa</t>
  </si>
  <si>
    <t>Acquisti servizi sanitari per assistenza protesica</t>
  </si>
  <si>
    <t>Acquisti servizi sanitari per assistenza ospedaliera</t>
  </si>
  <si>
    <t>Acquisto prestazioni di psichiatria residenziale e semiresidenziale</t>
  </si>
  <si>
    <t>Acquisto prestazioni di distribuzione farmaci e File F</t>
  </si>
  <si>
    <t>Acquisto prestazioni termali in convenzione</t>
  </si>
  <si>
    <t>Acquisto prestazioni Socio-Sanitarie a rilevanza sanitaria</t>
  </si>
  <si>
    <t>COSTI DA MOBILITA' SANITARIA EXTRAREGIONALE (B)</t>
  </si>
  <si>
    <t>TOTALE COSTI DA MOBILITA' (A+B)</t>
  </si>
  <si>
    <t>COSTI PER PRESTAZIONI OGGETTO DI FATTURAZIONE DIRETTA INFRAREGIONALE (C)</t>
  </si>
  <si>
    <t>COSTI PER PREST. OGGETTO DI FATTUR. DIRETTA EXTRAREGIONALE (D)</t>
  </si>
  <si>
    <t>TOTALE COSTI PER PREST. OGGETTO DI FATTURAZ. DIRETTA (C+D)</t>
  </si>
  <si>
    <t>TOTALE COSTI AZIENDE REGIONE (A+C)</t>
  </si>
  <si>
    <t>TOTALE COSTI AZIENDE EXTRA REGIONE (B+D)</t>
  </si>
  <si>
    <t>TOTALE COSTI AZIENDE SANITARIE PUBBLICHE (A+B+C+D)</t>
  </si>
  <si>
    <t>DETTAGLIO ACQUISTI DI SERVIZI SANITARI - DA PRIVATO</t>
  </si>
  <si>
    <t>Servizi sanitari per assistenza specialistica da Ospedali Classificati privati</t>
  </si>
  <si>
    <t>Servizi sanitari per assistenza specialistica da Case di Cura private</t>
  </si>
  <si>
    <t>Servizi sanitari per assistenza ospedaliera da IRCCS privati e Policlinici privati</t>
  </si>
  <si>
    <t>Servizi sanitari per assistenza ospedaliera da Ospedali Classificati privati</t>
  </si>
  <si>
    <t>Servizi sanitari per assistenza ospedaliera da Case di Cura private</t>
  </si>
  <si>
    <t>Tipologia di prestazione</t>
  </si>
  <si>
    <t>Anno di competenza</t>
  </si>
  <si>
    <t>Importo fatturato</t>
  </si>
  <si>
    <t>Importo delle note di credito richieste</t>
  </si>
  <si>
    <t>Importo pagato</t>
  </si>
  <si>
    <t>Codice Struttura Sts11</t>
  </si>
  <si>
    <t>Partita Iva</t>
  </si>
  <si>
    <t>Importo Fatturato</t>
  </si>
  <si>
    <t>Valore Considerato A Budget Nella Fase Di Liquidazione - Per L'Anno 2008 E Ante Indicare La Parte Residua, Ovvero Il Delta Rilevato Tra Importo Fatturato (Al Netto Di Eventuali Note Di Credito) Ed Il Budget Di Riferimento.</t>
  </si>
  <si>
    <t>Importo Rilevato In Coge</t>
  </si>
  <si>
    <t>Importo Delle Note Di Credito Richieste</t>
  </si>
  <si>
    <t>Denominazione Struttura ….</t>
  </si>
  <si>
    <t>IRAP relativa ad attività di libera professione (intramoenia)</t>
  </si>
  <si>
    <t>Costi diretti aziendali</t>
  </si>
  <si>
    <t>Costi generali aziendali</t>
  </si>
  <si>
    <t>Fondo di perequazione</t>
  </si>
  <si>
    <t>DETTAGLIO ACQUISTI DI SERVIZI NON SANITARI</t>
  </si>
  <si>
    <t>Lavanderia</t>
  </si>
  <si>
    <t>Pulizia</t>
  </si>
  <si>
    <t>Mensa</t>
  </si>
  <si>
    <t>Riscaldamento</t>
  </si>
  <si>
    <t>Servizi trasporti (non sanitari)</t>
  </si>
  <si>
    <t>Smaltimento rifiuti</t>
  </si>
  <si>
    <t>Utenze telefoniche</t>
  </si>
  <si>
    <t>Utenze elettricità</t>
  </si>
  <si>
    <t>Altre utenze</t>
  </si>
  <si>
    <t>Premi di assicurazione</t>
  </si>
  <si>
    <t>Altri servizi non sanitari da pubblico (Aziende sanitarie pubbliche della Regione):</t>
  </si>
  <si>
    <t>Altri servizi non sanitari da altri soggetti pubblici:</t>
  </si>
  <si>
    <t>Altri servizi non sanitari da privato:</t>
  </si>
  <si>
    <t>Formazione (esternalizzata e non) da pubblico</t>
  </si>
  <si>
    <t>Formazione (esternalizzata e non) da privato</t>
  </si>
  <si>
    <t>Manutenzione e riparazione (ordinaria esternalizzata):</t>
  </si>
  <si>
    <t>Manutenzione e riparazione ai fabbricati e loro pertinenze</t>
  </si>
  <si>
    <t>Manutenzione e riparazione agli impianti e macchinari</t>
  </si>
  <si>
    <t>Manutenzione e riparazione alle attrezzature sanitarie e scientifiche</t>
  </si>
  <si>
    <t>Manutenzione e riparazione ai mobili e arredi</t>
  </si>
  <si>
    <t>Manutenzione e riparazione agli automezzi</t>
  </si>
  <si>
    <t>Altre manutenzioni e riparazioni</t>
  </si>
  <si>
    <t>Manutenzioni e riparazioni da Aziende sanitarie pubbliche della Regione</t>
  </si>
  <si>
    <t>DETTAGLIO COSTI PER 
CONTRATTI MULTISERVIZIO (GLOBAL SERVICE)</t>
  </si>
  <si>
    <t>TIPOLOGIA DI CONTRATTO</t>
  </si>
  <si>
    <t>% di incidenza
multiservizio</t>
  </si>
  <si>
    <t>Multiservizio</t>
  </si>
  <si>
    <t>DETTAGLIO LEASING</t>
  </si>
  <si>
    <t>Delibera</t>
  </si>
  <si>
    <t>Decorrenza contratto</t>
  </si>
  <si>
    <t>Valore contratto con IVA</t>
  </si>
  <si>
    <t>Leasing finanziari attivati con fondi aziendali:</t>
  </si>
  <si>
    <t>Leasing finanziari finanziati dalla Regione:</t>
  </si>
  <si>
    <t>COSTI DEL PERSONALE</t>
  </si>
  <si>
    <t>PERSONALE DEL RUOLO SANITARIO</t>
  </si>
  <si>
    <t>Costo del personale dirigente ruolo sanitario</t>
  </si>
  <si>
    <t>Costo del personale dirigente medico</t>
  </si>
  <si>
    <t>Costo del personale dirigente medico - tempo indeterminato</t>
  </si>
  <si>
    <t>Retribuzione di posizione</t>
  </si>
  <si>
    <t>Oneri sociali su retribuzione</t>
  </si>
  <si>
    <t>Altri oneri per il personale</t>
  </si>
  <si>
    <t>Costo del personale dirigente medico - tempo determinato</t>
  </si>
  <si>
    <t>Costo del personale dirigente medico - altro</t>
  </si>
  <si>
    <t>Costo del personale dirigente non medico</t>
  </si>
  <si>
    <t>Costo del personale dirigente non medico - tempo indeterminato</t>
  </si>
  <si>
    <t>Costo del personale dirigente non medico - tempo determinato</t>
  </si>
  <si>
    <t>Costo del personale dirigente non medico - altro</t>
  </si>
  <si>
    <t>Costo del personale comparto ruolo sanitario</t>
  </si>
  <si>
    <t>Costo del personale comparto ruolo sanitario - tempo indeterminato</t>
  </si>
  <si>
    <t>Costo del personale comparto ruolo sanitario - tempo determinato</t>
  </si>
  <si>
    <t>Costo del personale comparto ruolo sanitario - altro</t>
  </si>
  <si>
    <t>PERSONALE DEL RUOLO PROFESSIONALE</t>
  </si>
  <si>
    <t>Costo del personale dirigente ruolo professionale</t>
  </si>
  <si>
    <t>Costo del personale dirigente ruolo professionale - tempo indeterminato</t>
  </si>
  <si>
    <t>Costo del personale dirigente ruolo professionale - tempo determinato</t>
  </si>
  <si>
    <t>Costo del personale dirigente ruolo professionale - altro</t>
  </si>
  <si>
    <t>Costo del personale comparto ruolo professionale</t>
  </si>
  <si>
    <t>Costo del personale comparto ruolo professionale - tempo indeterminato</t>
  </si>
  <si>
    <t>Costo del personale comparto ruolo professionale - tempo determinato</t>
  </si>
  <si>
    <t>Costo del personale comparto ruolo professionale - altro</t>
  </si>
  <si>
    <t>PERSONALE DEL RUOLO TECNICO</t>
  </si>
  <si>
    <t>Costo del personale dirigente ruolo tecnico</t>
  </si>
  <si>
    <t>Costo del personale dirigente ruolo tecnico - tempo indeterminato</t>
  </si>
  <si>
    <t>Costo del personale dirigente ruolo tecnico - tempo determinato</t>
  </si>
  <si>
    <t>Costo del personale dirigente ruolo tecnico - altro</t>
  </si>
  <si>
    <t>Costo del personale comparto ruolo tecnico</t>
  </si>
  <si>
    <t>Costo del personale comparto ruolo tecnico - tempo indeterminato</t>
  </si>
  <si>
    <t>Costo del personale comparto ruolo tecnico - tempo determinato</t>
  </si>
  <si>
    <t>Costo del personale comparto ruolo tecnico - altro</t>
  </si>
  <si>
    <t>PERSONALE DEL RUOLO AMMINISTRATIVO</t>
  </si>
  <si>
    <t>Costo del personale dirigente ruolo amministrativo</t>
  </si>
  <si>
    <t>Costo del personale dirigente ruolo amministrativo - tempo indeterminato</t>
  </si>
  <si>
    <t>Costo del personale dirigente ruolo amministrativo - tempo determinato</t>
  </si>
  <si>
    <t>Costo del personale dirigente ruolo amministrativo - altro</t>
  </si>
  <si>
    <t>Costo del personale comparto ruolo amministrativo</t>
  </si>
  <si>
    <t>Costo del personale comparto ruolo amministrativo - tempo indeterminato</t>
  </si>
  <si>
    <t>Costo del personale comparto ruolo amministrativo - tempo determinato</t>
  </si>
  <si>
    <t>Costo del personale comparto ruolo amministrativo - altro</t>
  </si>
  <si>
    <t>DETTAGLIO ACCANTONAMENTI</t>
  </si>
  <si>
    <t>Accantonamenti per rischi:</t>
  </si>
  <si>
    <t>Accantonamenti per cause civili ed oneri processuali</t>
  </si>
  <si>
    <t>Accantonamenti per contenzioso personale dipendente</t>
  </si>
  <si>
    <t>Accantonamenti per rischi connessi all'acquisto di prestazioni sanitarie da privato</t>
  </si>
  <si>
    <t>Accantonamenti per copertura diretta dei rischi (autoassicurazione)</t>
  </si>
  <si>
    <t>Altri accantonamenti per rischi</t>
  </si>
  <si>
    <t>Accantonamenti per premio di operosità (SUMAI)</t>
  </si>
  <si>
    <t>Accantonamenti per quote inutilizzate contributi da Regione e Prov. Aut. per quota F.S. vincolato</t>
  </si>
  <si>
    <t>Accantonamenti per quote inutilizzate contributi da soggetti pubblici (extra fondo) vincolati</t>
  </si>
  <si>
    <t>Accantonamenti per quote inutilizzate contributi da soggetti pubblici per ricerca</t>
  </si>
  <si>
    <t>Altri accantonamenti:</t>
  </si>
  <si>
    <t>Accantonamenti per interessi di mora</t>
  </si>
  <si>
    <t>Acc. Rinnovi convenzioni MMG/PLS/MCA</t>
  </si>
  <si>
    <t>Acc. Rinnovi convenzioni Medici Sumai</t>
  </si>
  <si>
    <t>Acc. Rinnovi contratt.: dirigenza medica</t>
  </si>
  <si>
    <t>Acc. Rinnovi contratt.: dirigenza non medica</t>
  </si>
  <si>
    <t>Acc. Rinnovi contratt.: comparto</t>
  </si>
  <si>
    <t>DETTAGLIO ONERI DIVERSI DI GESTIONE</t>
  </si>
  <si>
    <t>Imposte e tasse (escluso IRAP e IRES)</t>
  </si>
  <si>
    <t>Perdite su crediti</t>
  </si>
  <si>
    <t>PRESTAZIONI SANITARIE EROGATE
IN REGIME DI INTRAMOENIA</t>
  </si>
  <si>
    <t>Compartecipazione al personale per att. libero professionale intramoenia - Area ospedaliera</t>
  </si>
  <si>
    <t>Compartecipazione al personale per att. libero professionale intramoenia- Area specialistica</t>
  </si>
  <si>
    <t>Compartecipazione al personale per att. libero professionale intramoenia - Area sanità pubblica</t>
  </si>
  <si>
    <t>Compartecipazione al personale per att. libero professionale intramoenia - Consulenze (ex art. 55 c.1 lett. c), d) ed ex Art. 57-58)</t>
  </si>
  <si>
    <t>Compartecipazione al personale per att. libero professionale intramoenia- Consulenze (ex art. 55 c.1 lett. c), d) ed ex Art. 57-58) (Aziende sanitarie pubbliche della Regione)</t>
  </si>
  <si>
    <t>Compartecipazione al personale per att. libero professionale intramoenia - Altro</t>
  </si>
  <si>
    <t>Compartecipazione al personale per att. libero  professionale intramoenia- Altro (Aziende sanitarie pubbliche della Regione)</t>
  </si>
  <si>
    <t>Canoni a 
scadere</t>
  </si>
  <si>
    <t>Codice Struttura da classificazione NSIS</t>
  </si>
  <si>
    <t>Partita
IVA
(o Codice Fiscale)</t>
  </si>
  <si>
    <t>Budget / Tetto annuale</t>
  </si>
  <si>
    <t>Importo Rilevato in Co.Ge.</t>
  </si>
  <si>
    <t>Importo delle note di credito ricevute</t>
  </si>
  <si>
    <t>Estremi del verbale del Collegio Sindacale</t>
  </si>
  <si>
    <t>Accantonamenti</t>
  </si>
  <si>
    <t>Anno X-4 e precedenti</t>
  </si>
  <si>
    <t>Anno X-3</t>
  </si>
  <si>
    <t>Anno X-2</t>
  </si>
  <si>
    <t>Anno X-1</t>
  </si>
  <si>
    <t>Anno X</t>
  </si>
  <si>
    <t xml:space="preserve">   Medicinali con AIC, ad eccezione di vaccini ed emoderivati di produzione  regionale</t>
  </si>
  <si>
    <t>RIEPILOGO DELLE UTILIZZAZIONI EFFETTUATE NEI TRE PRECEDENTI ESERCIZI</t>
  </si>
  <si>
    <t>DETTAGLIO FINANZIAMENTI PER INVESTIMENTI RICEVUTI
NEGLI ULTIMI TRE ESERCIZI</t>
  </si>
  <si>
    <t xml:space="preserve">    ... assegnati in data antecedente al 1/1/x-2</t>
  </si>
  <si>
    <t xml:space="preserve">    ... assegnati a partire dall'1/1/x-2 (dettagliare)</t>
  </si>
  <si>
    <t>DETTAGLIO CONTRIBUTI DA REINVESTIRE</t>
  </si>
  <si>
    <t>di cui per acquisti di beni iscritti tra le immobilizzazioni</t>
  </si>
  <si>
    <t>TOTALE QUOTE RETROCESSE AL PERSONALE (ESCLUSO IRAP)</t>
  </si>
  <si>
    <t>TOTALE ALTRI COSTI INTRAMOENIA</t>
  </si>
  <si>
    <t>Indennità di esclusività medica per attività di libera professione</t>
  </si>
  <si>
    <t>Scadenza contratto</t>
  </si>
  <si>
    <t>Costo imputato all'esercizio</t>
  </si>
  <si>
    <t>CREDITI FINANZIARI
(VALORE NOMINALE)</t>
  </si>
  <si>
    <t>CREDITI FINANZIARI
(FONDO SVALUTAZIONE)</t>
  </si>
  <si>
    <t>Fondo svalutazione iniziale</t>
  </si>
  <si>
    <t>Fondo svalutazione  finale</t>
  </si>
  <si>
    <t>Fondo svalutazione finale</t>
  </si>
  <si>
    <t>CREDITI
(VALORE NOMINALE)</t>
  </si>
  <si>
    <t>CREDITI</t>
  </si>
  <si>
    <t>DETTAGLIO ACQUISTI DI BENI DA 
AZIENDE SANITARIE PUBBLICHE DELLA REGIONE</t>
  </si>
  <si>
    <t>Sangue ed emocomponenti</t>
  </si>
  <si>
    <t>Dispositivi medico diagnostici in vitro (IVD)</t>
  </si>
  <si>
    <t>Prodotti dietetici</t>
  </si>
  <si>
    <t>Materiali per la profilassi (vaccini)</t>
  </si>
  <si>
    <t>Prodotti chimici</t>
  </si>
  <si>
    <t>Materiali e prodotti per uso veterinario</t>
  </si>
  <si>
    <t>Prodotti alimentari</t>
  </si>
  <si>
    <t>Materiali di guardaroba, di pulizia e di convivenza in genere</t>
  </si>
  <si>
    <t>Combustibili, carburanti e lubrificanti</t>
  </si>
  <si>
    <t>Supporti informatici e cancelleria</t>
  </si>
  <si>
    <t>Materiale per la manutenzione</t>
  </si>
  <si>
    <t>Dispositivi medici:</t>
  </si>
  <si>
    <t>Altri beni e prodotti sanitari:</t>
  </si>
  <si>
    <t>Altri beni e prodotti non sanitari:</t>
  </si>
  <si>
    <t xml:space="preserve">DETTAGLIO RIMBORSI DA 
AZIENDE SANITARIE PUBBLICHE DELLA REGIONE
PER ACQUISTI DI BENI </t>
  </si>
  <si>
    <t>CODICE MOD. SP</t>
  </si>
  <si>
    <t>CODICE MOD. CE</t>
  </si>
  <si>
    <t>Terreni disponibili</t>
  </si>
  <si>
    <t xml:space="preserve">   Dispositivi medici</t>
  </si>
  <si>
    <t xml:space="preserve">   Dispositivi medici impiantabili attivi</t>
  </si>
  <si>
    <t xml:space="preserve">  Acconti per acquisto di beni e prodotti sanitari</t>
  </si>
  <si>
    <t xml:space="preserve">  Altri beni e prodotti non sanitari</t>
  </si>
  <si>
    <t xml:space="preserve">  Acconti per acquisto di beni e prodotti non sanitari</t>
  </si>
  <si>
    <t xml:space="preserve">  Crediti v/Stato per mobilità attiva internazionale</t>
  </si>
  <si>
    <t xml:space="preserve">   Riserve da utili di esercizio destinati ad investimenti</t>
  </si>
  <si>
    <t xml:space="preserve">   Contributi per ricostituzione risorse da investimenti esercizi precedenti</t>
  </si>
  <si>
    <t xml:space="preserve">  Fondo rischi per cause civili e oneri processuali</t>
  </si>
  <si>
    <t xml:space="preserve">  Fondo rischi per contenzioso personale dipendente</t>
  </si>
  <si>
    <t xml:space="preserve">  Fondo rischi connessi all'acquisto di prestazioni sanitarie da privato</t>
  </si>
  <si>
    <t xml:space="preserve">  Fondo rischi per copertura diretta dei rischi (autoassicurazione)</t>
  </si>
  <si>
    <t xml:space="preserve">  Altri fondi rischi:</t>
  </si>
  <si>
    <t xml:space="preserve">  Fondo finanziamento sanitario aggiuntivo corrente LEA</t>
  </si>
  <si>
    <t xml:space="preserve">  Fondo finanziamento sanitario aggiuntivo corrente extra LEA</t>
  </si>
  <si>
    <t xml:space="preserve"> Debiti v/Stato per mobilità passiva internazionale</t>
  </si>
  <si>
    <t xml:space="preserve"> Debiti v/Aziende sanitarie pubbliche della Regione - altre
 prestazioni</t>
  </si>
  <si>
    <t xml:space="preserve"> Debiti v/Aziende sanitarie pubbliche della Regione - mobilità
 non in compensazione</t>
  </si>
  <si>
    <t xml:space="preserve"> Debiti v/Aziende sanitarie pubbliche della Regione - mobilità
 in compensazione</t>
  </si>
  <si>
    <t xml:space="preserve"> Debiti v/Aziende sanitarie pubbliche della Regione - per quota FSR</t>
  </si>
  <si>
    <t xml:space="preserve"> Debiti v/Aziende sanitarie pubbliche della Regione - finanziamento sanitario aggiuntivo corrente LEA</t>
  </si>
  <si>
    <t xml:space="preserve"> Debiti v/Aziende sanitarie pubbliche della Regione - finanziamento sanitario aggiuntivo corrente extra LEA</t>
  </si>
  <si>
    <t>Debiti verso erogatori (privati accreditati e convenzionati) di prestazioni sanitarie</t>
  </si>
  <si>
    <t>Contributi da altri soggetti pubblici (extra fondo) L.210/92:</t>
  </si>
  <si>
    <t>Ricavi per cessione di emocomponenti e cellule staminali</t>
  </si>
  <si>
    <t>Dispositivi medici impiantabili attivi</t>
  </si>
  <si>
    <t>Dispositivi medici</t>
  </si>
  <si>
    <t>Servizi di assistenza informatica</t>
  </si>
  <si>
    <t>Accantonamenti per quote inutilizzate di contributi vincolati:</t>
  </si>
  <si>
    <t>Accantonamenti per quote inutilizzate contributi vincolati da privati</t>
  </si>
  <si>
    <t xml:space="preserve"> Quote inutilizzate contributi 
per ricerca</t>
  </si>
  <si>
    <t xml:space="preserve"> Quote inutilizzate contributi vincolati 
da privati</t>
  </si>
  <si>
    <t>DETTAGLIO RETTIFICA CONTRIBUTI C/ESERCIZIO
PER DESTINAZIONE AD INVESTIMENTI</t>
  </si>
  <si>
    <t xml:space="preserve"> Crediti finanziari v/partecipate:</t>
  </si>
  <si>
    <t xml:space="preserve">  Crediti v/Stato per spesa corrente - FSN</t>
  </si>
  <si>
    <t xml:space="preserve"> Crediti v/Stato per spesa corrente e acconti:</t>
  </si>
  <si>
    <t xml:space="preserve"> CREDITI V/STATO - RICERCA</t>
  </si>
  <si>
    <t xml:space="preserve"> Crediti v/Stato per ricerca corrente - Ministero della Salute </t>
  </si>
  <si>
    <t xml:space="preserve"> Crediti v/Stato per ricerca finalizzata - Ministero della Salute </t>
  </si>
  <si>
    <t xml:space="preserve"> Crediti v/Stato per ricerca - altre Amministrazioni centrali </t>
  </si>
  <si>
    <t xml:space="preserve"> Crediti v/Stato per ricerca - finanziamenti per investimenti</t>
  </si>
  <si>
    <t xml:space="preserve"> CREDITI V/PREFETTURE</t>
  </si>
  <si>
    <t xml:space="preserve"> Crediti v/Stato per finanziamenti per investimenti:</t>
  </si>
  <si>
    <t xml:space="preserve"> CREDITI V/REGIONE O P.A. PER SPESA CORRENTE</t>
  </si>
  <si>
    <t xml:space="preserve"> Crediti v/Regione o P.A. per finanziamento sanitario ordinario corrente:</t>
  </si>
  <si>
    <t xml:space="preserve">  Crediti v/Regione o P.A. per quota FSR</t>
  </si>
  <si>
    <t xml:space="preserve"> Crediti v/Regione o P.A. per finanziamento sanitario aggiuntivo corrente LEA</t>
  </si>
  <si>
    <t xml:space="preserve"> Crediti v/Regione o P.A. per finanziamento sanitario aggiuntivo corrente extra LEA</t>
  </si>
  <si>
    <t xml:space="preserve"> Crediti v/Regione o P.A. per spesa corrente - altro</t>
  </si>
  <si>
    <t xml:space="preserve"> CREDITI V/REGIONE O P.A. PER RICERCA:</t>
  </si>
  <si>
    <t xml:space="preserve"> CREDITI V/REGIONE O P.A. PER VERSAMENTI A PATRIMONIO NETTO</t>
  </si>
  <si>
    <t>Crediti v/Regione o P.A. per ricostituzione risorse da investimenti esercizi precedenti</t>
  </si>
  <si>
    <t xml:space="preserve"> Crediti v/Aziende sanitarie pubbliche della Regione - mobilità
 in compensazione</t>
  </si>
  <si>
    <t xml:space="preserve"> Crediti v/Aziende sanitarie pubbliche della Regione - mobilità
 non in compensazione</t>
  </si>
  <si>
    <t xml:space="preserve"> Crediti v/Aziende sanitarie pubbliche della Regione - altre
 prestazioni</t>
  </si>
  <si>
    <t xml:space="preserve"> CREDITI V/ALTRI</t>
  </si>
  <si>
    <t xml:space="preserve"> Crediti v/clienti privati</t>
  </si>
  <si>
    <t xml:space="preserve"> Crediti v/altri soggetti pubblici</t>
  </si>
  <si>
    <t xml:space="preserve"> Crediti v/altri soggetti pubblici per ricerca</t>
  </si>
  <si>
    <t xml:space="preserve"> Altri crediti diversi</t>
  </si>
  <si>
    <t xml:space="preserve">  Crediti v/Regione o P.A. per ripiano perdite:</t>
  </si>
  <si>
    <t>AAA010</t>
  </si>
  <si>
    <t>AAA040</t>
  </si>
  <si>
    <t>AAA070</t>
  </si>
  <si>
    <t>AAA120</t>
  </si>
  <si>
    <t>AAA130</t>
  </si>
  <si>
    <t>AAA140</t>
  </si>
  <si>
    <t>AAA160</t>
  </si>
  <si>
    <t>AAA180</t>
  </si>
  <si>
    <t>AAA290</t>
  </si>
  <si>
    <t>AAA300</t>
  </si>
  <si>
    <t>AAA320</t>
  </si>
  <si>
    <t>AAA350</t>
  </si>
  <si>
    <t>AAA380</t>
  </si>
  <si>
    <t>AAA440</t>
  </si>
  <si>
    <t>AAA470</t>
  </si>
  <si>
    <t>AAA500</t>
  </si>
  <si>
    <t>AAA510</t>
  </si>
  <si>
    <t>AAA540</t>
  </si>
  <si>
    <t>AAA660</t>
  </si>
  <si>
    <t>AAA670</t>
  </si>
  <si>
    <t>AAA680</t>
  </si>
  <si>
    <t>AAA690</t>
  </si>
  <si>
    <t>AAA730</t>
  </si>
  <si>
    <t>AAA740</t>
  </si>
  <si>
    <t>AAA750</t>
  </si>
  <si>
    <t>AAA760</t>
  </si>
  <si>
    <t>AAA710</t>
  </si>
  <si>
    <t>AAA720</t>
  </si>
  <si>
    <t>ABA020</t>
  </si>
  <si>
    <t>ABA030</t>
  </si>
  <si>
    <t>ABA040</t>
  </si>
  <si>
    <t>ABA050</t>
  </si>
  <si>
    <t>ABA060</t>
  </si>
  <si>
    <t>ABA070</t>
  </si>
  <si>
    <t>ABA080</t>
  </si>
  <si>
    <t>ABA090</t>
  </si>
  <si>
    <t>ABA100</t>
  </si>
  <si>
    <t>ABA120</t>
  </si>
  <si>
    <t>ABA130</t>
  </si>
  <si>
    <t>ABA140</t>
  </si>
  <si>
    <t>ABA150</t>
  </si>
  <si>
    <t>ABA160</t>
  </si>
  <si>
    <t>ABA170</t>
  </si>
  <si>
    <t>ABA180</t>
  </si>
  <si>
    <t>ABA210</t>
  </si>
  <si>
    <t>ABA220</t>
  </si>
  <si>
    <t>ABA230</t>
  </si>
  <si>
    <t>ABA240</t>
  </si>
  <si>
    <t>ABA250</t>
  </si>
  <si>
    <t>ABA260</t>
  </si>
  <si>
    <t>ABA270</t>
  </si>
  <si>
    <t>ABA280</t>
  </si>
  <si>
    <t>ABA300</t>
  </si>
  <si>
    <t>ABA310</t>
  </si>
  <si>
    <t>ABA320</t>
  </si>
  <si>
    <t>ABA330</t>
  </si>
  <si>
    <t>ABA340</t>
  </si>
  <si>
    <t>ABA370</t>
  </si>
  <si>
    <t>ABA380</t>
  </si>
  <si>
    <t>ABA390</t>
  </si>
  <si>
    <t>ABA400</t>
  </si>
  <si>
    <t>ABA410</t>
  </si>
  <si>
    <t>ABA420</t>
  </si>
  <si>
    <t>ABA430</t>
  </si>
  <si>
    <t>ABA440</t>
  </si>
  <si>
    <t>ABA450</t>
  </si>
  <si>
    <t>ABA460</t>
  </si>
  <si>
    <t>ABA480</t>
  </si>
  <si>
    <t>ABA490</t>
  </si>
  <si>
    <t>ABA500</t>
  </si>
  <si>
    <t>ABA510</t>
  </si>
  <si>
    <t>ABA520</t>
  </si>
  <si>
    <t>ABA530</t>
  </si>
  <si>
    <t>ABA570</t>
  </si>
  <si>
    <t>ABA580</t>
  </si>
  <si>
    <t>ABA590</t>
  </si>
  <si>
    <t>ABA600</t>
  </si>
  <si>
    <t>ABA620</t>
  </si>
  <si>
    <t>ABA630</t>
  </si>
  <si>
    <t>ABA640</t>
  </si>
  <si>
    <t>ABA650</t>
  </si>
  <si>
    <t>ABA670</t>
  </si>
  <si>
    <t>ABA680</t>
  </si>
  <si>
    <t>ABA690</t>
  </si>
  <si>
    <t>ABA700</t>
  </si>
  <si>
    <t>ABA710</t>
  </si>
  <si>
    <t>ABA560</t>
  </si>
  <si>
    <t>ABA740</t>
  </si>
  <si>
    <t>ABA730</t>
  </si>
  <si>
    <t>ABA760</t>
  </si>
  <si>
    <t>ABA770</t>
  </si>
  <si>
    <t>ABA780</t>
  </si>
  <si>
    <t>ABA790</t>
  </si>
  <si>
    <t>PAA000</t>
  </si>
  <si>
    <t>PAA010</t>
  </si>
  <si>
    <t>PAA020</t>
  </si>
  <si>
    <t>PAA030</t>
  </si>
  <si>
    <t>PAA040</t>
  </si>
  <si>
    <t>PAA050</t>
  </si>
  <si>
    <t>PAA060</t>
  </si>
  <si>
    <t>PAA070</t>
  </si>
  <si>
    <t>PAA080</t>
  </si>
  <si>
    <t>PAA090</t>
  </si>
  <si>
    <t>PAA100</t>
  </si>
  <si>
    <t>PAA110</t>
  </si>
  <si>
    <t>PAA120</t>
  </si>
  <si>
    <t>PAA130</t>
  </si>
  <si>
    <t>PAA140</t>
  </si>
  <si>
    <t>PAA150</t>
  </si>
  <si>
    <t>PAA160</t>
  </si>
  <si>
    <t>PAA170</t>
  </si>
  <si>
    <t>PAA180</t>
  </si>
  <si>
    <t>PAA190</t>
  </si>
  <si>
    <t>PAA200</t>
  </si>
  <si>
    <t>PAA210</t>
  </si>
  <si>
    <t>PAA220</t>
  </si>
  <si>
    <t>PBA000</t>
  </si>
  <si>
    <t>PBA020</t>
  </si>
  <si>
    <t>PBA010</t>
  </si>
  <si>
    <t>PBA030</t>
  </si>
  <si>
    <t>PBA040</t>
  </si>
  <si>
    <t>PBA050</t>
  </si>
  <si>
    <t>PBA060</t>
  </si>
  <si>
    <t>PBA070</t>
  </si>
  <si>
    <t>PBA080</t>
  </si>
  <si>
    <t>PBA090</t>
  </si>
  <si>
    <t>PBA100</t>
  </si>
  <si>
    <t>PBA110</t>
  </si>
  <si>
    <t>PBA120</t>
  </si>
  <si>
    <t>PBA130</t>
  </si>
  <si>
    <t>PBA140</t>
  </si>
  <si>
    <t>PBA150</t>
  </si>
  <si>
    <t>PBA160</t>
  </si>
  <si>
    <t>PBA170</t>
  </si>
  <si>
    <t>PBA180</t>
  </si>
  <si>
    <t>PBA190</t>
  </si>
  <si>
    <t>PBA210</t>
  </si>
  <si>
    <t>PBA200</t>
  </si>
  <si>
    <t>PBA250</t>
  </si>
  <si>
    <t>PCA010</t>
  </si>
  <si>
    <t>PDA000</t>
  </si>
  <si>
    <t>PDA310</t>
  </si>
  <si>
    <t>PDA350</t>
  </si>
  <si>
    <t>PDA020</t>
  </si>
  <si>
    <t>PDA030</t>
  </si>
  <si>
    <t>PDA040</t>
  </si>
  <si>
    <t>PDA060</t>
  </si>
  <si>
    <t>PDA050</t>
  </si>
  <si>
    <t>PDA080</t>
  </si>
  <si>
    <t>PDA090</t>
  </si>
  <si>
    <t>PDA100</t>
  </si>
  <si>
    <t>PDA110</t>
  </si>
  <si>
    <t>PDA120</t>
  </si>
  <si>
    <t>PDA160</t>
  </si>
  <si>
    <t>PDA170</t>
  </si>
  <si>
    <t>PDA180</t>
  </si>
  <si>
    <t>PDA190</t>
  </si>
  <si>
    <t>PDA200</t>
  </si>
  <si>
    <t>PDA210</t>
  </si>
  <si>
    <t>PDA220</t>
  </si>
  <si>
    <t>PDA230</t>
  </si>
  <si>
    <t>PDA130</t>
  </si>
  <si>
    <t>PDA280</t>
  </si>
  <si>
    <t>PDA290</t>
  </si>
  <si>
    <t>PDA300</t>
  </si>
  <si>
    <t>PDA320</t>
  </si>
  <si>
    <t>PDA330</t>
  </si>
  <si>
    <t>PDA250</t>
  </si>
  <si>
    <t>PDA260</t>
  </si>
  <si>
    <t>PDA270</t>
  </si>
  <si>
    <t xml:space="preserve">       Finanziamenti da Stato per investimenti - ricerca</t>
  </si>
  <si>
    <t xml:space="preserve">  Quote inutilizzate contributi da Regione o Prov. Aut. per quota F.S. vincolato</t>
  </si>
  <si>
    <t xml:space="preserve">  Quote inutilizzate contributi vincolati da soggetti pubblici (extra fondo) </t>
  </si>
  <si>
    <t xml:space="preserve">  Quote inutilizzate contributi per ricerca</t>
  </si>
  <si>
    <t xml:space="preserve">  Quote inutilizzate contributi vincolati da privati</t>
  </si>
  <si>
    <t>ALTRI FONDI PER ONERI E SPESE:</t>
  </si>
  <si>
    <t>PBA230</t>
  </si>
  <si>
    <t xml:space="preserve">  Fondo rinnovi contrattuali personale dipendente</t>
  </si>
  <si>
    <t xml:space="preserve">  Fondo rinnovi convenzioni MMG - PLS - MCA</t>
  </si>
  <si>
    <t>PBA240</t>
  </si>
  <si>
    <t xml:space="preserve">  Fondo rinnovi convenzioni Medici SUMAI</t>
  </si>
  <si>
    <t xml:space="preserve">  Altri fondi per oneri e spese</t>
  </si>
  <si>
    <t>PBA260</t>
  </si>
  <si>
    <t xml:space="preserve">  Fondo per trattamento di fine rapporto dipendente</t>
  </si>
  <si>
    <t>EXTRA FONDO:</t>
  </si>
  <si>
    <r>
      <t xml:space="preserve">Contributi da Regione o Prov. Aut. (extra fondo) - 
Risorse aggiuntive da bilancio regionale a titolo di copertura </t>
    </r>
    <r>
      <rPr>
        <b/>
        <u/>
        <sz val="8"/>
        <rFont val="Univers 45 Light"/>
      </rPr>
      <t>LEA</t>
    </r>
  </si>
  <si>
    <r>
      <t xml:space="preserve">Contributi da Regione o Prov. Aut. (extra fondo) - 
Risorse aggiuntive da bilancio regionale a titolo di copertura </t>
    </r>
    <r>
      <rPr>
        <b/>
        <u/>
        <sz val="8"/>
        <rFont val="Univers 45 Light"/>
      </rPr>
      <t>extra LEA</t>
    </r>
  </si>
  <si>
    <t>Contributi da Regione o Prov. Aut. (extra fondo) - Altro</t>
  </si>
  <si>
    <t>Contributi da Aziende sanitarie pubbliche della Regione o Prov. Aut. (extra fondo) vincolati:</t>
  </si>
  <si>
    <t>Contributi da Aziende sanitarie pubbliche (extra fondo) altro:</t>
  </si>
  <si>
    <t>Contributi da Regione ed altri soggetti pubblici per ricerca:</t>
  </si>
  <si>
    <t>Contributi da privati per ricerca:</t>
  </si>
  <si>
    <t>CONTRIBUTI DA PRIVATI:</t>
  </si>
  <si>
    <t>Acquisto prestazioni di distribuzione farmaci File F</t>
  </si>
  <si>
    <t>Acquisto prestazioni trasporto sanitario</t>
  </si>
  <si>
    <t>DETTAGLIO ACQUISTI DI SERVIZI SANITARI</t>
  </si>
  <si>
    <t>ACQUISTI DI SERVIZI SANITARI - MEDICINA DI BASE</t>
  </si>
  <si>
    <t>ACQUISTI DI SERVIZI SANITARI - FARMACEUTICA</t>
  </si>
  <si>
    <t>ACQUISTI DI SERVIZI SANITARI PER ASSITENZA SPECIALISTICA AMBULATORIALE</t>
  </si>
  <si>
    <t>ACQUISTI DI SERVIZI SANITARI PER ASSISTENZA RIABILITATIVA</t>
  </si>
  <si>
    <t>ACQUISTI DI SERVIZI SANITARI PER ASSISTENZA INTEGRATIVA</t>
  </si>
  <si>
    <t>ACQUISTI DI SERVIZI SANITARI PER ASSISTENZA PROTESICA</t>
  </si>
  <si>
    <t>ACQUISTI DI SERVIZI SANITARI PER ASSISTENZA OSPEDALIERA</t>
  </si>
  <si>
    <t>ACQUISTI PRESTAZIONI DI PSICHIATRICA RESIDENZIALE E SEMIRESIDENZIALE</t>
  </si>
  <si>
    <t>ACQUISTI PRESTAZIONI DI DISTRIBUZIONE FARMACI FILE F</t>
  </si>
  <si>
    <t>ACQUISTI PRESTAZIONI TERMALI IN CONVENZIONE</t>
  </si>
  <si>
    <t>ACQUISTI PRESTAZIONI DI TRASPORTO SANITARIO</t>
  </si>
  <si>
    <t>ACQUISTI PRESTAZIONI  SOCIO-SANITARIE A RILEVANZA SANITARIA</t>
  </si>
  <si>
    <t>COMPARTECIPAZIONE AL PERSONALE PER ATT. LIBERO-PROF. (INTRAMOENIA)</t>
  </si>
  <si>
    <t>RIMBORSI ASSEGNI E CONTRIBUTI SANITARI</t>
  </si>
  <si>
    <t>CONSULENZE, COLLABORAZIONI, INTERINALE, ALTRE PRESTAZIONI DI LAVORO SANITARIE E SOCIOSANITARIE</t>
  </si>
  <si>
    <t>ALTRI SERVIZI SANITARI E SOCIOSANITARI A RILEVANZA SANITARIA</t>
  </si>
  <si>
    <t>COSTI PER DIFFERENZIALE TARIFFE TUC</t>
  </si>
  <si>
    <t>BA0420</t>
  </si>
  <si>
    <t>- da convenzione</t>
  </si>
  <si>
    <t>BA0430</t>
  </si>
  <si>
    <t>Costi per assistenza MMG</t>
  </si>
  <si>
    <t>BA0440</t>
  </si>
  <si>
    <t>Costi per assistenza PLS</t>
  </si>
  <si>
    <t>BA0450</t>
  </si>
  <si>
    <t>Costi per assistenza Continuità assistenziale</t>
  </si>
  <si>
    <t>BA0460</t>
  </si>
  <si>
    <t>Altro (medicina dei servizi, psicologi, medici 118, ecc)</t>
  </si>
  <si>
    <t>BA0470</t>
  </si>
  <si>
    <t>- da pubblico (Aziende sanitarie pubbliche della Regione) - Mobilità intraregionale</t>
  </si>
  <si>
    <t>BA0480</t>
  </si>
  <si>
    <t>- da pubblico (Aziende sanitarie pubbliche Extraregione) - Mobilità extraregionale</t>
  </si>
  <si>
    <t>BA0500</t>
  </si>
  <si>
    <t>BA0510</t>
  </si>
  <si>
    <t>- da pubblico (Aziende sanitarie pubbliche della Regione)- Mobilità intraregionale</t>
  </si>
  <si>
    <t>BA0520</t>
  </si>
  <si>
    <t>- da pubblico (Extraregione)</t>
  </si>
  <si>
    <t>BA0540</t>
  </si>
  <si>
    <t>- da pubblico (Aziende sanitarie pubbliche della Regione)</t>
  </si>
  <si>
    <t>BA0550</t>
  </si>
  <si>
    <t>- da pubblico (altri soggetti pubbl. della Regione)</t>
  </si>
  <si>
    <t>BA0560</t>
  </si>
  <si>
    <t>BA0570</t>
  </si>
  <si>
    <t>- da privato - Medici SUMAI</t>
  </si>
  <si>
    <t>BA0580</t>
  </si>
  <si>
    <t>- da privato</t>
  </si>
  <si>
    <t>BA0590</t>
  </si>
  <si>
    <t>Servizi sanitari per assistenza specialistica da IRCCS privati e Policlinici privati</t>
  </si>
  <si>
    <t>BA0600</t>
  </si>
  <si>
    <t>BA0610</t>
  </si>
  <si>
    <t>BA0620</t>
  </si>
  <si>
    <t>Servizi sanitari per assistenza specialistica da altri privati</t>
  </si>
  <si>
    <t>BA0630</t>
  </si>
  <si>
    <t>- da privato per cittadini non residenti - Extraregione (mobilità attiva in compensazione)</t>
  </si>
  <si>
    <t>BA0650</t>
  </si>
  <si>
    <t>BA0660</t>
  </si>
  <si>
    <t>BA0670</t>
  </si>
  <si>
    <t>- da pubblico (Extraregione) non soggetti a compensazione</t>
  </si>
  <si>
    <t>BA0680</t>
  </si>
  <si>
    <t>- da privato (intraregionale)</t>
  </si>
  <si>
    <t>BA0690</t>
  </si>
  <si>
    <t>- da privato (extraregionale)</t>
  </si>
  <si>
    <t>BA0710</t>
  </si>
  <si>
    <t>BA0720</t>
  </si>
  <si>
    <t>BA0730</t>
  </si>
  <si>
    <t>BA0740</t>
  </si>
  <si>
    <t>BA0760</t>
  </si>
  <si>
    <t>BA0770</t>
  </si>
  <si>
    <t>BA0780</t>
  </si>
  <si>
    <t>BA0790</t>
  </si>
  <si>
    <t>BA0810</t>
  </si>
  <si>
    <t>BA0820</t>
  </si>
  <si>
    <t>BA0830</t>
  </si>
  <si>
    <t>BA0840</t>
  </si>
  <si>
    <t>BA0850</t>
  </si>
  <si>
    <t>BA0860</t>
  </si>
  <si>
    <t>BA0870</t>
  </si>
  <si>
    <t>BA0880</t>
  </si>
  <si>
    <t>Servizi sanitari per assistenza ospedaliera da altri privati</t>
  </si>
  <si>
    <t>BA0890</t>
  </si>
  <si>
    <t>BA0910</t>
  </si>
  <si>
    <t>BA0920</t>
  </si>
  <si>
    <t>BA0930</t>
  </si>
  <si>
    <t>- da pubblico (Extraregione) - non soggette a compensazione</t>
  </si>
  <si>
    <t>BA0940</t>
  </si>
  <si>
    <t>BA0950</t>
  </si>
  <si>
    <t>BA0970</t>
  </si>
  <si>
    <t>BA0980</t>
  </si>
  <si>
    <t>BA0990</t>
  </si>
  <si>
    <t>BA1000</t>
  </si>
  <si>
    <t>BA1010</t>
  </si>
  <si>
    <t>BA1020</t>
  </si>
  <si>
    <t>BA1040</t>
  </si>
  <si>
    <t>BA1050</t>
  </si>
  <si>
    <t>BA1060</t>
  </si>
  <si>
    <t>BA1070</t>
  </si>
  <si>
    <t>BA1080</t>
  </si>
  <si>
    <t>BA1100</t>
  </si>
  <si>
    <t>BA1110</t>
  </si>
  <si>
    <t>BA1120</t>
  </si>
  <si>
    <t>BA1130</t>
  </si>
  <si>
    <t>BA1150</t>
  </si>
  <si>
    <t>BA1160</t>
  </si>
  <si>
    <t>- da pubblico (altri soggetti pubblici della Regione)</t>
  </si>
  <si>
    <t>BA1170</t>
  </si>
  <si>
    <t>- da pubblico (Extraregione) non soggette a compensazione</t>
  </si>
  <si>
    <t>BA1180</t>
  </si>
  <si>
    <t>BA1190</t>
  </si>
  <si>
    <t>BA1290</t>
  </si>
  <si>
    <t>Contributi ad associazioni di volontariato</t>
  </si>
  <si>
    <t>BA1300</t>
  </si>
  <si>
    <t>Rimborsi per cure all'estero</t>
  </si>
  <si>
    <t>BA1310</t>
  </si>
  <si>
    <t>Contributi a società partecipate e/o enti dipendenti della Regione</t>
  </si>
  <si>
    <t>BA1320</t>
  </si>
  <si>
    <t>Contributo Legge 210/92</t>
  </si>
  <si>
    <t>BA1330</t>
  </si>
  <si>
    <t>Altri rimborsi, assegni e contributi</t>
  </si>
  <si>
    <t>BA1340</t>
  </si>
  <si>
    <t>Rimborsi, assegni e contributi v/Aziende sanitarie pubbliche della Regione</t>
  </si>
  <si>
    <t>BA1360</t>
  </si>
  <si>
    <t>Consulenze sanitarie e sociosan. da Aziende sanitarie pubbliche della Regione</t>
  </si>
  <si>
    <t>BA1370</t>
  </si>
  <si>
    <t>Consulenze sanitarie e sociosanit. da terzi - Altri soggetti pubblici</t>
  </si>
  <si>
    <t>BA1380</t>
  </si>
  <si>
    <t>Consulenze, Collaborazioni, Interinale e altre prestazioni di lavoro sanitarie e socios. da privato</t>
  </si>
  <si>
    <t>BA1390</t>
  </si>
  <si>
    <t>Consulenze sanitarie da privato - articolo 55, comma 2, CCNL 8 giugno 2000</t>
  </si>
  <si>
    <t>BA1400</t>
  </si>
  <si>
    <t>Altre consulenze sanitarie e sociosanitarie da privato</t>
  </si>
  <si>
    <t>BA1410</t>
  </si>
  <si>
    <t>Collaborazioni coordinate e continuative sanitarie e socios. da privato</t>
  </si>
  <si>
    <t>BA1420</t>
  </si>
  <si>
    <t xml:space="preserve">Indennità a personale universitario - area sanitaria </t>
  </si>
  <si>
    <t>BA1430</t>
  </si>
  <si>
    <t xml:space="preserve">Lavoro interinale - area sanitaria </t>
  </si>
  <si>
    <t>BA1440</t>
  </si>
  <si>
    <t xml:space="preserve">Altre collaborazioni e prestazioni di lavoro - area sanitaria </t>
  </si>
  <si>
    <t>BA1450</t>
  </si>
  <si>
    <t>Rimborso oneri stipendiali del personale sanitario in comando</t>
  </si>
  <si>
    <t>BA1460</t>
  </si>
  <si>
    <t>Rimborso oneri stipendiali personale sanitario in comando da Aziende sanitarie pubbliche della Regione</t>
  </si>
  <si>
    <t>BA1470</t>
  </si>
  <si>
    <t>Rimborso oneri stipendiali personale sanitario in comando da Regioni, soggetti pubblici e da Università</t>
  </si>
  <si>
    <t>BA1480</t>
  </si>
  <si>
    <t>Rimborso oneri stipendiali personale sanitario in comando da aziende di altre Regioni (Extraregione)</t>
  </si>
  <si>
    <t>BA1500</t>
  </si>
  <si>
    <t>Altri servizi sanitari e sociosanitari a rilevanza sanitaria da pubblico - Aziende sanitarie pubbliche della Regione</t>
  </si>
  <si>
    <t>BA1510</t>
  </si>
  <si>
    <t>Altri servizi sanitari e sociosanitari a rilevanza sanitaria da pubblico - Altri soggetti pubblici della Regione</t>
  </si>
  <si>
    <t>BA1520</t>
  </si>
  <si>
    <t>Altri servizi sanitari e sociosanitari a rilevanza sanitaria da pubblico (Extraregione)</t>
  </si>
  <si>
    <t>BA1530</t>
  </si>
  <si>
    <t>Altri servizi sanitari da privato</t>
  </si>
  <si>
    <t>BA1540</t>
  </si>
  <si>
    <t>Costi per servizi sanitari - Mobilità internazionale passiva</t>
  </si>
  <si>
    <t>BA1550</t>
  </si>
  <si>
    <t>BA1580</t>
  </si>
  <si>
    <t>BA1590</t>
  </si>
  <si>
    <t>BA1600</t>
  </si>
  <si>
    <t>BA1610</t>
  </si>
  <si>
    <t>BA1620</t>
  </si>
  <si>
    <t>BA1630</t>
  </si>
  <si>
    <t>BA1640</t>
  </si>
  <si>
    <t>BA1650</t>
  </si>
  <si>
    <t>BA1660</t>
  </si>
  <si>
    <t>BA1670</t>
  </si>
  <si>
    <t>BA1680</t>
  </si>
  <si>
    <t>BA1720</t>
  </si>
  <si>
    <t>Altri servizi non sanitari da pubblico (Aziende sanitarie pubbliche della Regione)</t>
  </si>
  <si>
    <t>BA1730</t>
  </si>
  <si>
    <t>Altri servizi non sanitari da altri soggetti pubblici</t>
  </si>
  <si>
    <t>BA1740</t>
  </si>
  <si>
    <t>Altri servizi non sanitari da privato</t>
  </si>
  <si>
    <t>SERVIZI NON SANITARI</t>
  </si>
  <si>
    <t xml:space="preserve">CONSULENZE, COLLABORAZIONI, INTERINALE, ALTRE PRESTAZIONI DI LAVORO NON SANITARIE </t>
  </si>
  <si>
    <t>BA1760</t>
  </si>
  <si>
    <t>Consulenze non sanitarie da Aziende sanitarie pubbliche della Regione</t>
  </si>
  <si>
    <t>BA1770</t>
  </si>
  <si>
    <t>Consulenze non sanitarie da Terzi - Altri soggetti pubblici</t>
  </si>
  <si>
    <t>BA1780</t>
  </si>
  <si>
    <t>Consulenze, Collaborazioni, Interinale e altre prestazioni di lavoro non sanitarie da privato</t>
  </si>
  <si>
    <t>BA1790</t>
  </si>
  <si>
    <t>Consulenze non sanitarie da privato</t>
  </si>
  <si>
    <t>BA1800</t>
  </si>
  <si>
    <t>Collaborazioni coordinate e continuative non sanitarie da privato</t>
  </si>
  <si>
    <t>BA1810</t>
  </si>
  <si>
    <t xml:space="preserve">Indennità a personale universitario - area non sanitaria </t>
  </si>
  <si>
    <t>BA1820</t>
  </si>
  <si>
    <t xml:space="preserve">Lavoro interinale - area non sanitaria </t>
  </si>
  <si>
    <t>BA1830</t>
  </si>
  <si>
    <t xml:space="preserve">Altre collaborazioni e prestazioni di lavoro - area non sanitaria </t>
  </si>
  <si>
    <t>BA1840</t>
  </si>
  <si>
    <t>Rimborso oneri stipendiali del personale non sanitario in comando</t>
  </si>
  <si>
    <t>BA1850</t>
  </si>
  <si>
    <t>Rimborso oneri stipendiali personale non sanitario in comando da Aziende sanitarie pubbliche della Regione</t>
  </si>
  <si>
    <t>BA1860</t>
  </si>
  <si>
    <t>Rimborso oneri stipendiali personale non sanitario in comando da Regione, soggetti pubblici e da Università</t>
  </si>
  <si>
    <t>BA1870</t>
  </si>
  <si>
    <t>Rimborso oneri stipendiali personale non sanitario in comando da aziende di altre Regioni (Extraregione)</t>
  </si>
  <si>
    <t>FORMAZIONE</t>
  </si>
  <si>
    <t>BA1890</t>
  </si>
  <si>
    <t>BA1900</t>
  </si>
  <si>
    <t>DETTAGLIO MANUTENZIONI E RIPARAZIONI</t>
  </si>
  <si>
    <t>BA1920</t>
  </si>
  <si>
    <t>BA1930</t>
  </si>
  <si>
    <t>BA1940</t>
  </si>
  <si>
    <t>BA1950</t>
  </si>
  <si>
    <t>BA1960</t>
  </si>
  <si>
    <t>BA1970</t>
  </si>
  <si>
    <t>BA1980</t>
  </si>
  <si>
    <t>BA2710</t>
  </si>
  <si>
    <t>BA2720</t>
  </si>
  <si>
    <t>BA2730</t>
  </si>
  <si>
    <t>BA2740</t>
  </si>
  <si>
    <t>BA2750</t>
  </si>
  <si>
    <t>BA2780</t>
  </si>
  <si>
    <t>BA2790</t>
  </si>
  <si>
    <t>BA2800</t>
  </si>
  <si>
    <t>BA2810</t>
  </si>
  <si>
    <t>BA2830</t>
  </si>
  <si>
    <t>BA2840</t>
  </si>
  <si>
    <t>BA2850</t>
  </si>
  <si>
    <t>BA2860</t>
  </si>
  <si>
    <t>BA2870</t>
  </si>
  <si>
    <t>BA2880</t>
  </si>
  <si>
    <t>BA2890</t>
  </si>
  <si>
    <t>BA2510</t>
  </si>
  <si>
    <t>BA2520</t>
  </si>
  <si>
    <t>BA2540</t>
  </si>
  <si>
    <t>Indennità, rimborso spese e oneri sociali per gli Organi Direttivi e Collegio Sindacale</t>
  </si>
  <si>
    <t>BA2550</t>
  </si>
  <si>
    <t>Altri oneri diversi di gestione</t>
  </si>
  <si>
    <t>AA0030</t>
  </si>
  <si>
    <t>AA0080</t>
  </si>
  <si>
    <t>AA0090</t>
  </si>
  <si>
    <t>AA0020</t>
  </si>
  <si>
    <t>AA0040</t>
  </si>
  <si>
    <t>AA0050</t>
  </si>
  <si>
    <t>AA0070</t>
  </si>
  <si>
    <t>AA0100</t>
  </si>
  <si>
    <t>AA0120</t>
  </si>
  <si>
    <t>AA0130</t>
  </si>
  <si>
    <t>AA0150</t>
  </si>
  <si>
    <t>AA0160</t>
  </si>
  <si>
    <t>AA0170</t>
  </si>
  <si>
    <t>AA0180</t>
  </si>
  <si>
    <t>AA0190</t>
  </si>
  <si>
    <t>AA0200</t>
  </si>
  <si>
    <t>AA0210</t>
  </si>
  <si>
    <t>AA0220</t>
  </si>
  <si>
    <t>AA0230</t>
  </si>
  <si>
    <t>AA0110</t>
  </si>
  <si>
    <t>AA0350</t>
  </si>
  <si>
    <t>AA0360</t>
  </si>
  <si>
    <t>AA0370</t>
  </si>
  <si>
    <t>AA0380</t>
  </si>
  <si>
    <t>AA0390</t>
  </si>
  <si>
    <t>AA0400</t>
  </si>
  <si>
    <t>AA0410</t>
  </si>
  <si>
    <t>AA0420</t>
  </si>
  <si>
    <t>AA0430</t>
  </si>
  <si>
    <t>AA0460</t>
  </si>
  <si>
    <t>AA0470</t>
  </si>
  <si>
    <t>AA0480</t>
  </si>
  <si>
    <t>AA0490</t>
  </si>
  <si>
    <t>AA0500</t>
  </si>
  <si>
    <t>AA0510</t>
  </si>
  <si>
    <t>AA0520</t>
  </si>
  <si>
    <t>AA0530</t>
  </si>
  <si>
    <t>AA0540</t>
  </si>
  <si>
    <t>AA0550</t>
  </si>
  <si>
    <t>AA0560</t>
  </si>
  <si>
    <t>AA0680</t>
  </si>
  <si>
    <t>AA0690</t>
  </si>
  <si>
    <t>AA0700</t>
  </si>
  <si>
    <t>AA0710</t>
  </si>
  <si>
    <t>AA0720</t>
  </si>
  <si>
    <t>AA0730</t>
  </si>
  <si>
    <t>AA0740</t>
  </si>
  <si>
    <t>BA1210</t>
  </si>
  <si>
    <t>BA1220</t>
  </si>
  <si>
    <t>BA1230</t>
  </si>
  <si>
    <t>BA1240</t>
  </si>
  <si>
    <t>BA1260</t>
  </si>
  <si>
    <t>BA1270</t>
  </si>
  <si>
    <t>BA0030</t>
  </si>
  <si>
    <t>BA0040</t>
  </si>
  <si>
    <t>BA0050</t>
  </si>
  <si>
    <t>BA0060</t>
  </si>
  <si>
    <t>BA0070</t>
  </si>
  <si>
    <t>BA0220</t>
  </si>
  <si>
    <t>BA0210</t>
  </si>
  <si>
    <t>BA0230</t>
  </si>
  <si>
    <t>BA0240</t>
  </si>
  <si>
    <t>BA0250</t>
  </si>
  <si>
    <t>BA0260</t>
  </si>
  <si>
    <t>BA0270</t>
  </si>
  <si>
    <t>BA0280</t>
  </si>
  <si>
    <t>BA0290</t>
  </si>
  <si>
    <t>BA0320</t>
  </si>
  <si>
    <t>BA0330</t>
  </si>
  <si>
    <t>BA0340</t>
  </si>
  <si>
    <t>BA0350</t>
  </si>
  <si>
    <t>BA0360</t>
  </si>
  <si>
    <t>BA0370</t>
  </si>
  <si>
    <t>BA1910</t>
  </si>
  <si>
    <t>BA2090</t>
  </si>
  <si>
    <t>BA2100</t>
  </si>
  <si>
    <t>BA2110</t>
  </si>
  <si>
    <t>BA2120</t>
  </si>
  <si>
    <t>BA2130</t>
  </si>
  <si>
    <t>BA2140</t>
  </si>
  <si>
    <t>BA2150</t>
  </si>
  <si>
    <t>BA2160</t>
  </si>
  <si>
    <t>BA2170</t>
  </si>
  <si>
    <t>BA2180</t>
  </si>
  <si>
    <t>BA2190</t>
  </si>
  <si>
    <t>BA2200</t>
  </si>
  <si>
    <t>BA2210</t>
  </si>
  <si>
    <t>BA2220</t>
  </si>
  <si>
    <t>BA2230</t>
  </si>
  <si>
    <t>BA2240</t>
  </si>
  <si>
    <t>BA2250</t>
  </si>
  <si>
    <t>BA2260</t>
  </si>
  <si>
    <t>BA2270</t>
  </si>
  <si>
    <t>BA2280</t>
  </si>
  <si>
    <t>BA2290</t>
  </si>
  <si>
    <t>BA2300</t>
  </si>
  <si>
    <t>BA2310</t>
  </si>
  <si>
    <t>BA2320</t>
  </si>
  <si>
    <t>BA2330</t>
  </si>
  <si>
    <t>BA2340</t>
  </si>
  <si>
    <t>BA2350</t>
  </si>
  <si>
    <t>BA2360</t>
  </si>
  <si>
    <t>BA2370</t>
  </si>
  <si>
    <t>BA2380</t>
  </si>
  <si>
    <t>BA2390</t>
  </si>
  <si>
    <t>BA2400</t>
  </si>
  <si>
    <t>BA2410</t>
  </si>
  <si>
    <t>BA2420</t>
  </si>
  <si>
    <t>BA2430</t>
  </si>
  <si>
    <t>BA2440</t>
  </si>
  <si>
    <t>BA2450</t>
  </si>
  <si>
    <t>BA2460</t>
  </si>
  <si>
    <t>BA2470</t>
  </si>
  <si>
    <t>BA2480</t>
  </si>
  <si>
    <t>BA2490</t>
  </si>
  <si>
    <t>PDA360</t>
  </si>
  <si>
    <t>PDA370</t>
  </si>
  <si>
    <t>PDA380</t>
  </si>
  <si>
    <t>PFA000</t>
  </si>
  <si>
    <t>PFA010</t>
  </si>
  <si>
    <t>PFA020</t>
  </si>
  <si>
    <t>PFA030</t>
  </si>
  <si>
    <t>Contributi in c/esercizio da privati</t>
  </si>
  <si>
    <t>Contributi in c/esercizio da Regione o P.A. per quota F.S. regionale</t>
  </si>
  <si>
    <t>Contributi in c/esercizio da aziende sanitarie pubbliche (extra fondo)</t>
  </si>
  <si>
    <t>Contributi in c/esercizio per ricerca</t>
  </si>
  <si>
    <t>AAA410</t>
  </si>
  <si>
    <t xml:space="preserve"> Crediti v/Regione o Provincia Autonoma per finanziamenti per investimenti</t>
  </si>
  <si>
    <t xml:space="preserve"> Crediti v/Regione o Provincia Autonoma per incremento fondo dotazione</t>
  </si>
  <si>
    <t xml:space="preserve"> Crediti v/Regione o Provincia Autonoma per ripiano perdite</t>
  </si>
  <si>
    <t xml:space="preserve">  Crediti v/Regione o Provincia Autonoma per ricostituzione risorse da investimenti esercizi precedenti</t>
  </si>
  <si>
    <t xml:space="preserve"> RIMANENZE BENI SANITARI</t>
  </si>
  <si>
    <t xml:space="preserve"> RIMANENZE BENI NON SANITARI</t>
  </si>
  <si>
    <t>Importo liquidato/ certificato</t>
  </si>
  <si>
    <t xml:space="preserve"> Debiti v/Aziende Sanitarie pubbliche fuori Regione</t>
  </si>
  <si>
    <t>(1)</t>
  </si>
  <si>
    <t>(2)</t>
  </si>
  <si>
    <t>(3)</t>
  </si>
  <si>
    <t>(4)</t>
  </si>
  <si>
    <t>(5)</t>
  </si>
  <si>
    <t>(6)=(3)+(4)-(5)</t>
  </si>
  <si>
    <t>(7)</t>
  </si>
  <si>
    <t>(8)=(7)-(1)</t>
  </si>
  <si>
    <t>(9)=(7)-(2)</t>
  </si>
  <si>
    <t>PERSONALE NON DIRIGENTE</t>
  </si>
  <si>
    <t xml:space="preserve"> Debiti v/altri finanziatori</t>
  </si>
  <si>
    <t xml:space="preserve"> DEBITI V/ALTRI:</t>
  </si>
  <si>
    <t>PDA340</t>
  </si>
  <si>
    <t>B.1) Acquisti di beni</t>
  </si>
  <si>
    <t>B.2) Acquisti di servizi sanitari</t>
  </si>
  <si>
    <t>B.3) Acquisti di servizi non sanitari</t>
  </si>
  <si>
    <t>B.6) Costi del personale</t>
  </si>
  <si>
    <t>Dismissioni (valore netto)</t>
  </si>
  <si>
    <t>DETTAGLIO CREDITI INTRAREGIONALI
PER SINGOLA AZIENDA</t>
  </si>
  <si>
    <t>DETTAGLIO DEBITI INTRAREGIONALI
PER SINGOLA AZIENDA</t>
  </si>
  <si>
    <t>Tab. 2 – Dettaglio costi di impianto e di ampliamento</t>
  </si>
  <si>
    <t>Tab. 3 – Dettaglio costi di ricerca e sviluppo</t>
  </si>
  <si>
    <r>
      <t xml:space="preserve">                               </t>
    </r>
    <r>
      <rPr>
        <b/>
        <i/>
        <sz val="11"/>
        <rFont val="Calibri"/>
        <family val="2"/>
        <scheme val="minor"/>
      </rPr>
      <t xml:space="preserve">Tab. 1 – Dettagli e movimentazioni delle immobilizzazioni  immateriali        </t>
    </r>
  </si>
  <si>
    <t>Tab. 4 – Dettaglio costi di pubblicità</t>
  </si>
  <si>
    <t xml:space="preserve">Tab. 6 – Dettaglio altre immobilizzazioni materiali </t>
  </si>
  <si>
    <t xml:space="preserve">                           Tab. 5 – Dettagli e movimentazioni delle immobilizzazioni materiali </t>
  </si>
  <si>
    <t>Tab. 7 – Dettaglio immobilizzazioni materiali in corso</t>
  </si>
  <si>
    <t>Tab. 8 – Movimentazione dei crediti finanziari</t>
  </si>
  <si>
    <t xml:space="preserve">                            Tab. 9 – Movimentazione del fondo svalutazione dei crediti finanziari</t>
  </si>
  <si>
    <t xml:space="preserve">                                                  Tab. 10 – Valore nominale dei crediti finanziari distinti per anno di formazione</t>
  </si>
  <si>
    <t xml:space="preserve">                Tab. 11 – Valore netto dei crediti finanziari distinti per scadenza</t>
  </si>
  <si>
    <t xml:space="preserve">                                                                Tab. 12 – Dettagli e movimentazioni dei titoli iscritti nelle immobilizzazioni finanziarie</t>
  </si>
  <si>
    <t>Tab. 13 – Informativa in merito alle partecipazioni iscritte nelle immobilizzazioni finanziarie</t>
  </si>
  <si>
    <t>Tab. 14 – Dettagli e movimentazioni delle partecipazioni iscritte nelle immobilizzazioni finanziarie</t>
  </si>
  <si>
    <t xml:space="preserve">                                  Tab. 15 – Movimentazioni delle rimanenze di beni sanitari e non sanitari</t>
  </si>
  <si>
    <t xml:space="preserve">                Tab. 16 – Movimentazioni dei crediti (valore nominale) – I parte</t>
  </si>
  <si>
    <t>Tab. 17 – Movimentazioni dei crediti (valore nominale) – II parte</t>
  </si>
  <si>
    <t>Tab. 18 – Movimentazioni del fondo svalutazione crediti – I parte</t>
  </si>
  <si>
    <t>Tab. 20 – Valore nominale dei crediti distinti per anno di formazione – I parte</t>
  </si>
  <si>
    <r>
      <t xml:space="preserve">                  </t>
    </r>
    <r>
      <rPr>
        <b/>
        <i/>
        <sz val="11"/>
        <rFont val="Calibri"/>
        <family val="2"/>
        <scheme val="minor"/>
      </rPr>
      <t>Tab. 19 – Movimentazioni del fondo svalutazione crediti – II parte</t>
    </r>
  </si>
  <si>
    <t xml:space="preserve">                                            Tab. 21 – Valore nominale dei crediti distinti per anno di formazione – II parte</t>
  </si>
  <si>
    <t xml:space="preserve">              Tab. 22 – Valore netto dei crediti per anno di scadenza – I parte</t>
  </si>
  <si>
    <t xml:space="preserve">                Tab. 23 – Valore netto dei crediti per anno di scadenza – II parte</t>
  </si>
  <si>
    <r>
      <t xml:space="preserve">                    </t>
    </r>
    <r>
      <rPr>
        <b/>
        <i/>
        <sz val="11"/>
        <rFont val="Calibri"/>
        <family val="2"/>
        <scheme val="minor"/>
      </rPr>
      <t xml:space="preserve">                                                                             Tab. 24 – Dettaglio crediti intraregionali per mobilità (in compensazione e non) e per altre prestazioni</t>
    </r>
  </si>
  <si>
    <t xml:space="preserve">        Tab. 25 – Dettagli crediti per incrementi di patrimonio netto</t>
  </si>
  <si>
    <r>
      <t xml:space="preserve">                                                                         </t>
    </r>
    <r>
      <rPr>
        <b/>
        <i/>
        <sz val="11"/>
        <rFont val="Calibri"/>
        <family val="2"/>
        <scheme val="minor"/>
      </rPr>
      <t>Tab. 26 – Movimentazioni delle attività finanziarie che non costituiscono immobilizzazioni</t>
    </r>
  </si>
  <si>
    <t xml:space="preserve">                                                                        Tab. 27 – Elenco e informativa delle partecipazioni che non costituiscono immobilizzazioni</t>
  </si>
  <si>
    <t xml:space="preserve">                                                                                           Tab. 28 – Dettagli e movimentazioni delle attività finanziarie che non costituiscono immobilizzazioni</t>
  </si>
  <si>
    <t>Tab. 29 – Movimentazioni delle disponibilità liquide</t>
  </si>
  <si>
    <t xml:space="preserve">            Tab. 30 – Ratei attivi – Dettaglio a livello di ricavo (codice CE)</t>
  </si>
  <si>
    <t xml:space="preserve">             Tab. 31 – Risconti attivi – Dettaglio a livello di costo (codice CE)</t>
  </si>
  <si>
    <t xml:space="preserve">                           Tab. 32 – Consistenza, movimentazioni e utilizzazioni delle poste di patrimonio netto</t>
  </si>
  <si>
    <t>Tab. 33 – Dettaglio finanziamenti per investimenti (ultimi 3 esercizi)</t>
  </si>
  <si>
    <t xml:space="preserve">Tab. 34 – Dettaglio riserve da plusvalenze da reinvestire </t>
  </si>
  <si>
    <t xml:space="preserve">Tab. 35 – Dettaglio contributi da reinvestire </t>
  </si>
  <si>
    <t>Tab. 36 – Consistenza e movimentazioni dei fondi rischi e oneri</t>
  </si>
  <si>
    <t xml:space="preserve">      Tab. 41 – Consistenza e movimentazioni del Trattamento di Fine Rapporto </t>
  </si>
  <si>
    <t xml:space="preserve">Tab. 42 – Consistenza e movimentazioni dei debiti </t>
  </si>
  <si>
    <t>Tab. 43 – Dettaglio dei debiti per anno di formazione</t>
  </si>
  <si>
    <t>Tab. 44 – Dettaglio dei debiti per scadenza</t>
  </si>
  <si>
    <t xml:space="preserve">Tab. 45 – Dettaglio mutui </t>
  </si>
  <si>
    <t xml:space="preserve">                                                   Tab. 46 – Dettaglio debiti intraregionali per mobilità (in compensazione e non) e per altre prestazioni</t>
  </si>
  <si>
    <t>Tab. 47 – Ratei passivi – Dettaglio a livello di costo (codice CE)</t>
  </si>
  <si>
    <t>Tab. 48 – Risconti passivi – Dettaglio a livello di ricavo (codice CE)</t>
  </si>
  <si>
    <t xml:space="preserve">Tab. 49 – Dettagli e movimentazioni dei conti d’ordine </t>
  </si>
  <si>
    <t>Tab. 50 – Dettagli contributi in conto esercizio</t>
  </si>
  <si>
    <t>Tab. 51 – Informativa contributi in conto esercizio</t>
  </si>
  <si>
    <t xml:space="preserve">                   Tab. 52 – Dettaglio rettifica contributi in conto esercizio per destinazione ad investimenti</t>
  </si>
  <si>
    <t xml:space="preserve">Tab. 53 – Dettaglio ricavi per prestazioni sanitarie in mobilità </t>
  </si>
  <si>
    <t xml:space="preserve">                                      Tab. 54 – Dettaglio ricavi e costi per prestazioni sanitarie erogate in regime di intramoenia</t>
  </si>
  <si>
    <t xml:space="preserve">                                               Tab. 55 – Dettaglio rimborsi da aziende sanitarie pubbliche della Regione per acquisti di beni</t>
  </si>
  <si>
    <t xml:space="preserve">      Tab. 56 – Dettaglio acquisti di beni sanitari per tipologia di distribuzione </t>
  </si>
  <si>
    <t xml:space="preserve">Tab. 57 – Dettaglio acquisti di beni da aziende sanitarie pubbliche </t>
  </si>
  <si>
    <t>Tab. 58 – Dettaglio acquisti di servizi sanitari in mobilità</t>
  </si>
  <si>
    <t>Tab. 59 – Dettaglio acquisti di servizi sanitari – I parte</t>
  </si>
  <si>
    <t>Tab. 60 – Dettaglio acquisti di servizi sanitari – II parte</t>
  </si>
  <si>
    <t>Tab. 61 – Dettaglio acquisti di servizi sanitari da privato</t>
  </si>
  <si>
    <t xml:space="preserve">Tab. 62 – Dettaglio acquisti di servizi non sanitari </t>
  </si>
  <si>
    <t xml:space="preserve">Tab. 63 – Dettaglio manutenzioni e riparazioni </t>
  </si>
  <si>
    <t xml:space="preserve">Tab. 64 – Dettaglio costi per contratti multiservizio </t>
  </si>
  <si>
    <t xml:space="preserve">Tab. 65 – Dettaglio canoni di leasing </t>
  </si>
  <si>
    <t>Tab. 66 – Costi del personale – ruolo sanitario</t>
  </si>
  <si>
    <t>Tab. 67 – Costi del personale – ruolo professionale</t>
  </si>
  <si>
    <t>Tab. 68 – Costi del personale – ruolo tecnico</t>
  </si>
  <si>
    <t>Tab. 69 – Costi del personale – ruolo amministrativo</t>
  </si>
  <si>
    <t xml:space="preserve">                          Tab. 70 – Consistenza e movimentazione dei fondi del personale </t>
  </si>
  <si>
    <t>Tab. 71 – Dettaglio oneri diversi di gestione</t>
  </si>
  <si>
    <t>Tab. 72 – Dettaglio accantonamenti</t>
  </si>
  <si>
    <t>ATTREZZATURE TECNICO-ECONOMALI</t>
  </si>
  <si>
    <t>BENI DIVERSI</t>
  </si>
  <si>
    <t>MACCHINE ELETTRICHE UFFICIO</t>
  </si>
  <si>
    <t>BIBLIOTECA</t>
  </si>
  <si>
    <t>CREDITI V/ STATO X FINANZIAMENTI IN C/CAPITALE PNRR MISSIONE 1.1 INFRASTRUTTURE DIGITALI</t>
  </si>
  <si>
    <t>CREDITI V/ REGIONE PER FINANZIAMENTI IN CONTO CAPITALE PNRR - INFORMATIZZAZIONE APP IO SPID</t>
  </si>
  <si>
    <t>ABA360</t>
  </si>
  <si>
    <t>CREDITI V/REGIONE O PROVINCIA AUTONOMA PER SPESA CORRENTE - ALTRO</t>
  </si>
  <si>
    <t>CREDITI V/REGIONE D.A. 1839/2018 FINANZ. SICUREZZA P.S.</t>
  </si>
  <si>
    <t>PROGETTO FARMACOVIGILANZA E ALTRI</t>
  </si>
  <si>
    <t>CREDITI V/REGIONE PER PROGETTO DI FARMACOVIGILANZA "ADR IN ODONTOIATRIA NELL'ERA INFORMATICA"</t>
  </si>
  <si>
    <t>CREDITI V/REGIONE PER INVESTIMENTI EX D.L. 34/2020</t>
  </si>
  <si>
    <t>Crediti v/Regione o Provincia Autonoma per spesa corrente - STP (ex D.lgs. 286/98)</t>
  </si>
  <si>
    <t>ABA451</t>
  </si>
  <si>
    <t>CREDITI V/ REGIONE PER ALTRI FINANZIAMENTI IN CONTO CAPITALE</t>
  </si>
  <si>
    <t>CREDITI V/ REGIONE PER FINANZIAMENTI IN CONTO CAPITALE EX ART. 20 L. 67/88 (RISTRUTTURAZIONI)</t>
  </si>
  <si>
    <t>CREDITI V/REGIONE PER FINANZIAMENTI IN C/CAPITALEEX ART.20 L.67/88 (ATTREZZATURE)</t>
  </si>
  <si>
    <t>CREDITI V/REGIONE PER FINANZIAMENTI IN C/CAPITALE EX ART.20 L.67/88 (DIAGNOSTICA X IMMAGINI)</t>
  </si>
  <si>
    <t>CREDITI V/REGIONE PER FINANZIAMENTI IN C/CAPITALE DA FONDI PO-FESR 2007-2013</t>
  </si>
  <si>
    <t>CREDITI V/REGIONE PER FINANZIAMENTI IN C/CAPITALE EX ART.20 L.67/88 (CHIRURGIA PLASTICA E RICOSTRUTTIVA)</t>
  </si>
  <si>
    <t>CREDITI V/REGIONE PER FINANZIAMENTI IN C/CAPITALE DA FONDI PO-FESR 2007-2013 - LINEA 4.1.2.A</t>
  </si>
  <si>
    <t>CREDITI V/REGIONE PER FINANZIAMENTI IN C/CAPITALE EX ART.20 L.67/88(LABORATORIO CENTRALIZZATO)</t>
  </si>
  <si>
    <t>CREDITI V/ REGIONE X FINANZIAMENTI IN C/CAPITALE EX ART.71 L.448/98 REALIZZAZIONE RETE FOGNARIA</t>
  </si>
  <si>
    <t>CREDITI V/ REGIONE PER FINANZIAMENTI IN CONTO CAPITALE FORNITURA E POSA SISTEMA TC/PET  EX ART. 20 L. 67/88</t>
  </si>
  <si>
    <t>CREDITI V/ REGIONE PER FINANZIAMENTI PER INTERVENTI VOLTI A RIDURRE LE LISTE D'ATTESA E FASCICOLO SANITARIO ELETTRONICO (FSE)</t>
  </si>
  <si>
    <t>CREDITI V/ REGIONE PER FINANZIAMENTI IN CONTO CAPITALE PNRR - MISSIONE 6 C2 - 1.1.1 DIGITALIZZAZIONE DEA I E II LIVELLO</t>
  </si>
  <si>
    <t>CREDITI V/ REGIONE PER FINANZIAMENTI IN CONTO CAPITALE PNRR - MISSIONE 6 C2 - 1.1.2 GRANDI APPARECCHIATURE</t>
  </si>
  <si>
    <t>CREDITI V/ REGIONE PER FINANZIAMENTI IN CONTO CAPITALE PNRR - MISSIONE 6 C2 - 1.2.1 OSPEDALI SICURI E SOSTENIBILI</t>
  </si>
  <si>
    <t>CREDITI V/ REGIONE PER FINANZIAMENTI IN CONTO CAPITALE PNC - MISSIONE 6 C2 - 1.2.1 OSPEDALI SICURI E SOSTENIBILI</t>
  </si>
  <si>
    <t>CREDITI V/ REGIONE PER FINANZIAMENTI IN CONTO CAPITALE PNRR - ADOZIONE E UTILIZZO FASCICOLO ELETTRONICO</t>
  </si>
  <si>
    <t xml:space="preserve">Crediti v/Aziende sanitarie pubbliche della Regione - per Contributi da Aziende sanitarie pubbliche della Regione o Prov. Aut. (extra fondo) </t>
  </si>
  <si>
    <t>ABA601</t>
  </si>
  <si>
    <t>Crediti v/Aziende sanitarie pubbliche della Regione - per Contributi da Aziende sanitarie pubbliche della Regione o Prov. Aut. (extra fondo)</t>
  </si>
  <si>
    <t>Crediti per fatture da emettere</t>
  </si>
  <si>
    <t>ABA711</t>
  </si>
  <si>
    <t>Altri Crediti verso erogatori (privati accreditati e convenzionati) di prestazioni sanitarie</t>
  </si>
  <si>
    <t>ABA713</t>
  </si>
  <si>
    <t>Quote inutilizzate contributi da Regione o Prov. Aut. per quota F.S. indistinto finalizzato</t>
  </si>
  <si>
    <t>PBA151</t>
  </si>
  <si>
    <t>Quote inutilizzate contributi PSN - economie anni precedenti</t>
  </si>
  <si>
    <t>ALTRE QUOTE INUTILIZZATE DI CONTRIBUTI DA REGIONE PER FSR VINCOLATO</t>
  </si>
  <si>
    <t>ALTRE QUOTE INUTILIZZATE DI CONTRIBUTI DA REGIONE PER FSR VINCOLATO (PROGETTO PROMIS)</t>
  </si>
  <si>
    <t>ALTRE QUOTE INUTILIZZATE DI CONTRIBUTI DA REGIONE PER SORVEGLIANZA SISTEMATICA DEL SARS-COV-2 E DELLE SUE VARIANTI NELLE ACQUE REFLUE (PROGETTO SARI)</t>
  </si>
  <si>
    <t>QUOTE INUTILIZZ. DI CONTRIBUTI DA REGIONE PER IL FINANZ. DI PROGETTI DI FORMAZIONE IN SIMULAZIONE</t>
  </si>
  <si>
    <t>QUOTE INUTILIZZATE CONTRIBUTI VINCOLATI DA SOGGETTI PUBBLICI (EXTRA FONDO)</t>
  </si>
  <si>
    <t>QUOTE INUTILIZZATE CONTRIBUTI VINCOLATI DA SOGGETTI PUBBLICI (EXTRA FONDO) PER RICERCA PNRR</t>
  </si>
  <si>
    <t>QUOTE INUTILIZZ.CONTRIB.PER RICERCA FINALIZZATA "NON CELIAC GLUTEN SENSITIVITY (NCGS)"</t>
  </si>
  <si>
    <t>QUOTE INUTILIZZ.CONTRIB.PER RICERCA FINALIZZATA "TRANS-CRANIAL MrgFUS" GR-2016-02364526 DIP.DIAGN.PER IMMAG.E NEUROSC.INTERV.</t>
  </si>
  <si>
    <t>QUOTE INUTILIZZ.CONTRIB.PER RICERCA FINALIZZATA "TRANS-CRANIAL MrgFUS" GR-2016-02364526 U.O.C. NEUROL.E NEUROFISIOPAT. CON STROKE UNIT</t>
  </si>
  <si>
    <t>QUOTE INUTIL. CONTRIB.RICERCA 2016-02364358 "IMPACT OF WHOLE EXOME SEQUENCING ON THE CLINICAL MANAGEMENT..."</t>
  </si>
  <si>
    <t>QUOTE INUTIL. PROGETTO ISOLDA "IMPROVED VACCINATION STRATEGIES FOR OLDER ADULTS" (HORIZON 2020)</t>
  </si>
  <si>
    <t>QUOTE INUTILIZZ.CONTRIB.PER RICERCA FINALIZZATA "ISOLAM.E CARATTERIZZ.CELLULE STAMINALI DI CANCRO METASTATICO PER IL TRATT.DEL CANCRO COLORETTALE" RF-2018-12367044</t>
  </si>
  <si>
    <t>QUOTE INUTIL. "PROGETTO ONCOTEST - PROGETTO REVERT" N.848098 (HORIZON 2020)</t>
  </si>
  <si>
    <t>QUOTE INUTILIZZ.CONTRIB.PER RICERCA FINALIZZATA "CHARACTERIZATION OF THE IMMUNE RESPONSE TO M.TUBERCULOSIS" GR-2018-12367178</t>
  </si>
  <si>
    <t>QUOTE INUTIL. CONTRIBUTIDA REGIONE O PROV. AUT. PER PROGETTO DI RICERCA GR-2016-02364931 U.O. CLADIBIOR</t>
  </si>
  <si>
    <t>QUOTE INUTILIZZ.CONTRIB.PER RICERCA FINALIZZATA ALLA CONOSCENZA DEL FENOMENO DEL GAP (GIOCO D'AZZARDO PATOLOGICO) L. 208/2015 (art.1, comma 946)</t>
  </si>
  <si>
    <t>QUOTE INUTILIZZ.CONTRIB.PER RICERCA  "INNOVATIVE APPROACHES AND PARAMETERS IN THE DIAGNOSIS AND EPIDEMIOLOGICAL SURVEILLANCE OF THE ANISAKIS" RF-2018-12367986</t>
  </si>
  <si>
    <t>QUOTE INUTILIZZ.CONTRIB.PER RICERCA  "LEISHMANIASIS IN AG, CL e PA: HUMAN OUTBREAKS AND ANIMAL RESERVOIRS" GR-2019-12369134</t>
  </si>
  <si>
    <t>QUOTE INUTILIZZATE CONTRIB. SCREENING NEONATALE UNIVERSALE (SNU) PER LA PREVENZ. DEI DEFICIT PERMATENTI DELL'UDITO IN ETA' EVOLUTIVA</t>
  </si>
  <si>
    <t>QUOTE INUTILIZZ.CONTRIB.PER RICERCA  RF-2021-12372399 "PORTAL HIPERTENSION IMPATIENTS WITH NAFLD: CLINICAL IMPLICATION"</t>
  </si>
  <si>
    <t>QUOTE INUTILIZZATE CONTRIB. DA SOGGETTI PUBBLICI PER PNRR RICERCA</t>
  </si>
  <si>
    <t>QUOTE INUTILIZZATE CONTRIBUTI - PROGETTO JACARDI</t>
  </si>
  <si>
    <t>QUOTE INUTIL. PROGETTO ELISAH "EUROPEAN LINKAGE OF INITIATIVE FROM SCIENCE TO ACTION IN HEALTH" (HORIZON EUROPE)</t>
  </si>
  <si>
    <t>QUOTE INUTILIZZATE CONTRIBUTI VINCOLATI DA PRIVATI</t>
  </si>
  <si>
    <t>QUOTE INUTILIZZATE CONTRIBUTI VINCOLATI DA PRIVATI "ROCHE A SUPPORTO DELLE PERSONE CON SCLEROSI MULTIPLA"</t>
  </si>
  <si>
    <t>CONTRIBUTO PRO.M.I.S. PER ATTIVITA' DI STUDIO PER L'IMPLEMENTAZIONE DI BUONE PRATICHE NAZIONALI ED EUROPEE.</t>
  </si>
  <si>
    <t>FONDO ACCANTONAMENTO PROVENTI DA SPERIMENTAZIONE</t>
  </si>
  <si>
    <t>FONDO PEREQUAZIONE ALPI</t>
  </si>
  <si>
    <t>F.DO ACC. PROVENTI SPERIMENTAZIONEPER SERV.DIAGNOSTICA PER IMMAGINI</t>
  </si>
  <si>
    <t>FONDO DESTINATO ALLA PREVENZIONE E RIDUZIONE LISTE DI ATTESA</t>
  </si>
  <si>
    <t>FONDO DESTINATO AGLI INTERVENTI A FAVORE DEL PERSONALE A TITOLO DI CONTRIBUTI E SUSSIDI</t>
  </si>
  <si>
    <t>FONDO ACCANTONAMENTO FARMACIA</t>
  </si>
  <si>
    <t>FONDO ACCANTONAMENTO DIAGNOSTICA DI LABORATORIO</t>
  </si>
  <si>
    <t>PBA270</t>
  </si>
  <si>
    <t>DEBITI V/ASP AG - PER ALTRE PRESTAZIONI</t>
  </si>
  <si>
    <t>DEBITI V/ASP CL - PER ALTRE PRESTAZIONI</t>
  </si>
  <si>
    <t>DEBITI V/ASP CT - PER ALTRE PRESTAZIONI</t>
  </si>
  <si>
    <t>DEBITI V/ASP EN - PER ALTRE PRESTAZIONI</t>
  </si>
  <si>
    <t>DEBITI V/ASP ME - PER ALTRE PRESTAZIONI</t>
  </si>
  <si>
    <t>DEBITI V/ASP PA - PER ALTRE PRESTAZIONI</t>
  </si>
  <si>
    <t>DEBITI V/ASP RG - PER ALTRE PRESTAZIONI</t>
  </si>
  <si>
    <t>DEBITI V/ASP SR - PER ALTRE PRESTAZIONI</t>
  </si>
  <si>
    <t>DEBITI V/ASP TP - PER ALTRE PRESTAZIONI</t>
  </si>
  <si>
    <t>DEBITI V/AO CANNIZZARO CT - PER ALTRE PRESTAZIONI</t>
  </si>
  <si>
    <t>DEBITI V/AOU POLICLINICO CT - PER ALTRE PRESTAZIONI</t>
  </si>
  <si>
    <t>DEBITI V/AO PAPARDO PIEMONTE - PER ALTRE PRESTAZIONI</t>
  </si>
  <si>
    <t>DEBITI V/AOU POLICLINICO ME - PER ALTRE PRESTAZIONI</t>
  </si>
  <si>
    <t>DEBITI V/AO VILLA SOFIA CERVELLO - PER ALTRE PRESTAZIONI</t>
  </si>
  <si>
    <t>DEBITI V/AO CIVICO PA - PER ALTREPRESTAZIONI</t>
  </si>
  <si>
    <t>PDA291</t>
  </si>
  <si>
    <t>PDA292</t>
  </si>
  <si>
    <t>PDA301</t>
  </si>
  <si>
    <t>Note di credito da ricevere (altri fornitori)</t>
  </si>
  <si>
    <t>PDA302</t>
  </si>
  <si>
    <t>DEBITI VERSO ALTRI ORGANISMI AZIENDALI</t>
  </si>
  <si>
    <t>DEBITI PER DEPOSITI CAUZIONALI</t>
  </si>
  <si>
    <t>DEBITI V/ASSICURAZIONI</t>
  </si>
  <si>
    <t>DEBITI PER ALTRI ACCANTONAMENTI</t>
  </si>
  <si>
    <t>NESSUN DATO DA INSERIRE</t>
  </si>
  <si>
    <t>VALORE NOMINALE DEI CREDITI AL 31/12/2024
PER ANNO DI FORMAZIONE</t>
  </si>
  <si>
    <t>VALORE NETTO DEI CREDITI AL 31/12/2024
PER SCADENZA</t>
  </si>
  <si>
    <t>VALORE NETTO DEI CREDITI AL 31/12/2024 
PER SCADENZA</t>
  </si>
  <si>
    <t>OK</t>
  </si>
  <si>
    <t>Contributi c/esercizio (extra fondo)</t>
  </si>
  <si>
    <t>AA0141</t>
  </si>
  <si>
    <t>CONTRIBUTI DA MINISTERO DELLA SALUTE (EXTRA FONDO)</t>
  </si>
  <si>
    <t>CONTRIBUTI DA DIRETTIVA (STP E PIANO ONCOLOGICO)</t>
  </si>
  <si>
    <t>AA0240</t>
  </si>
  <si>
    <t>Rettifica contributi c/esercizio per destinazione ad investimenti</t>
  </si>
  <si>
    <t>AA0250</t>
  </si>
  <si>
    <t>AA0270</t>
  </si>
  <si>
    <t>AA0280</t>
  </si>
  <si>
    <t>AA0290</t>
  </si>
  <si>
    <t>AA0361</t>
  </si>
  <si>
    <t>Prestazioni di pronto soccorso non seguite da ricovero</t>
  </si>
  <si>
    <t>AA0424</t>
  </si>
  <si>
    <t>AA0660</t>
  </si>
  <si>
    <t>AA0980</t>
  </si>
  <si>
    <t>AA1000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</si>
  <si>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</si>
  <si>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</si>
  <si>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</si>
  <si>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</si>
  <si>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</si>
  <si>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</si>
  <si>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</si>
  <si>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</si>
  <si>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</si>
  <si>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</si>
  <si>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</si>
  <si>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</si>
  <si>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</si>
  <si>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</si>
  <si>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</si>
  <si>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</si>
  <si>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</si>
  <si>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</si>
  <si>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</si>
  <si>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</si>
  <si>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BA2690</t>
  </si>
  <si>
    <t>BA2770</t>
  </si>
  <si>
    <t>BA2771</t>
  </si>
  <si>
    <t>Accantonamenti per quote inutilizzate contributi da Regione e Prov. Aut. per quota F.S. indistinto finalizzato</t>
  </si>
  <si>
    <t>BA2884</t>
  </si>
  <si>
    <t>Acc. Incentivi funzioni tecniche art. 113 D.lgs 50/2016</t>
  </si>
  <si>
    <t>CODICE</t>
  </si>
  <si>
    <t>VOCE NUOVO MODELLO CE (1)</t>
  </si>
  <si>
    <t>FONDO P.A.F.</t>
  </si>
  <si>
    <t>SCHEDA DI ASSEGNAZIONE 2024</t>
  </si>
  <si>
    <t>DELIBERE PNRR RICERCA</t>
  </si>
  <si>
    <t>COERENZA CON UTILIZZI CE</t>
  </si>
  <si>
    <t>COERENZA CO  RETTIFICA CONTRIBUTI</t>
  </si>
  <si>
    <t>COERENZA CON CE</t>
  </si>
  <si>
    <t>PNRR RICERCA</t>
  </si>
  <si>
    <t>UTILIZZO</t>
  </si>
  <si>
    <t>UTILIZZI PSN</t>
  </si>
  <si>
    <t>UTILIZZI PNRR RICERCA</t>
  </si>
  <si>
    <t>PAAA090</t>
  </si>
  <si>
    <t>VEDI DELTA UTILIZZI (PSN) TAB 36</t>
  </si>
  <si>
    <t>Altri accantonamenti (FONDO P.A.F.)</t>
  </si>
  <si>
    <t>Δ</t>
  </si>
  <si>
    <t>Anno 2024</t>
  </si>
  <si>
    <t>Anno 2023</t>
  </si>
  <si>
    <t>Anno 2022</t>
  </si>
  <si>
    <t>Anno 2021</t>
  </si>
  <si>
    <t>Anno 2020 e precedenti</t>
  </si>
  <si>
    <t>IMPORTO FONDO  AL 31/12/2018</t>
  </si>
  <si>
    <t>IMPORTO FONDO AL 01/01/ 2024</t>
  </si>
  <si>
    <t>PERSONALE PRESENTE AL 01/01/2024</t>
  </si>
  <si>
    <t>PERSONALE ASSUNTO NELL'ANNO 2024</t>
  </si>
  <si>
    <t>PERSONALE CESSATO NELL'ANNO 2024</t>
  </si>
  <si>
    <t>PERSONALE PRESENTE AL 31/12/2024</t>
  </si>
  <si>
    <t>IMPORTO FONDO AL 31/12/ 2024</t>
  </si>
  <si>
    <t>VARIAZIONE FONDO ANNO 2018 VS FONDO ANNO 2024</t>
  </si>
  <si>
    <t>VARIAZIONE FONDO ANNO 2024 VS FONDO INZIALE ANNO 2024</t>
  </si>
  <si>
    <t>DIRIGENZA MEDICA E SANITARIA NON MEDICA</t>
  </si>
  <si>
    <t>Fondo per la retribuzione degli Incarichi art. 72 (ex 94)</t>
  </si>
  <si>
    <t>Fondo per la retribuzione delle condizioni di lavoro art. 73 (ex 96)</t>
  </si>
  <si>
    <t>Fondo per la retribuzione di risultato art. 74 (ex 95)</t>
  </si>
  <si>
    <t>DIRIGENZA TECNICA, PROFESSIONALE E AMMINISTRATIVA</t>
  </si>
  <si>
    <t>Fondo per la retribuzione di posizione - art. 90</t>
  </si>
  <si>
    <t>Fondo per la retribuzione di risultato e altri trattamenti accessori - art. 91</t>
  </si>
  <si>
    <t>art. 102 - Fondo incarichi, progressioni economiche e indennità professionali:</t>
  </si>
  <si>
    <t>art. 103 - Fondo premialità e condizioni di lavoro</t>
  </si>
  <si>
    <t>BILANCIO 2024</t>
  </si>
  <si>
    <t>Valore CE
al 31/12/2024</t>
  </si>
  <si>
    <t>Valore CE
al 31/12/2023</t>
  </si>
  <si>
    <t xml:space="preserve">  Materiali e prodotti per uso veterinario</t>
  </si>
  <si>
    <t>RISCONTI PASSIVI PER SPERIMENTAZIONE CLINICA</t>
  </si>
  <si>
    <t>da Regione o Prov. Aut. per quota F.S. regionale vincolato</t>
  </si>
  <si>
    <t>Azienda 201</t>
  </si>
  <si>
    <t>Azienda 202</t>
  </si>
  <si>
    <t>Azienda 203</t>
  </si>
  <si>
    <t>Azienda 204</t>
  </si>
  <si>
    <t>Azienda 205</t>
  </si>
  <si>
    <t>Azienda 206</t>
  </si>
  <si>
    <t>Azienda 207</t>
  </si>
  <si>
    <t>Azienda 921</t>
  </si>
  <si>
    <t>Azienda 922</t>
  </si>
  <si>
    <t>Azienda 923</t>
  </si>
  <si>
    <t>Azienda 924</t>
  </si>
  <si>
    <t>Azienda 925</t>
  </si>
  <si>
    <t>Azienda 926</t>
  </si>
  <si>
    <t>Azienda 927</t>
  </si>
  <si>
    <t>Azienda 928</t>
  </si>
  <si>
    <t>Azienda 960</t>
  </si>
  <si>
    <t>Azienda 208</t>
  </si>
  <si>
    <t>Azienda 209</t>
  </si>
  <si>
    <t>ok con tab 36</t>
  </si>
  <si>
    <t>DETTAGLIO quote inutilizzate contributi da Regione o Prov. Aut. per quota F.S. indistinto finalizzato</t>
  </si>
  <si>
    <t>FONDO AL 31/12/2024</t>
  </si>
  <si>
    <t>contributo</t>
  </si>
  <si>
    <t>Esercizio 2019</t>
  </si>
  <si>
    <t>Esercizio 2020</t>
  </si>
  <si>
    <t>Esercizio 2021</t>
  </si>
  <si>
    <t>Esercizio 2022</t>
  </si>
  <si>
    <t>Esercizio 2023</t>
  </si>
  <si>
    <t>Esercizio 2024</t>
  </si>
  <si>
    <t>PSN 2011</t>
  </si>
  <si>
    <t>PSN 2012</t>
  </si>
  <si>
    <t xml:space="preserve">                            -   </t>
  </si>
  <si>
    <t>PSN 2013</t>
  </si>
  <si>
    <t>PSN 2014</t>
  </si>
  <si>
    <t>PSN 2015</t>
  </si>
  <si>
    <t>PSN 2016</t>
  </si>
  <si>
    <t>PSN 2017</t>
  </si>
  <si>
    <t>PSN 2018</t>
  </si>
  <si>
    <t>PSN 2019</t>
  </si>
  <si>
    <t>PSN 2020</t>
  </si>
  <si>
    <t xml:space="preserve">                       -   </t>
  </si>
  <si>
    <t>FARMACOVIGILANZA</t>
  </si>
  <si>
    <t>AIDS</t>
  </si>
  <si>
    <t>PIANO ONCOLOGICO</t>
  </si>
  <si>
    <t>D.A. 2726/2017</t>
  </si>
  <si>
    <t>D.A. 1839/2018</t>
  </si>
  <si>
    <r>
      <t xml:space="preserve">tab. 37 – Dettaglio movimentazioni quota inutilizzata contributi da Regione o P.A. per quota F.S.R. vincolato </t>
    </r>
    <r>
      <rPr>
        <b/>
        <sz val="10"/>
        <color rgb="FF242527"/>
        <rFont val="Courier New"/>
        <family val="3"/>
      </rPr>
      <t>PBA160</t>
    </r>
  </si>
  <si>
    <t>Esercizio 2019 e precedenti</t>
  </si>
  <si>
    <t xml:space="preserve">                  Tab. 39 – Dettaglio movimentazioni quota inutilizzata contributi per ricerca PBA180</t>
  </si>
  <si>
    <t>Tab. 38 – Dettaglio movimentazioni quota inutilizzata contributi vincolati da soggetti pubblici (extrafondo) - PBA170</t>
  </si>
  <si>
    <t xml:space="preserve">                                 Tab. 40 – Dettaglio movimentazioni quota inutilizzata contributi vincolati da privati PBA190</t>
  </si>
  <si>
    <t>S.E.U.S SICILIA EMERGENZA - URGENZA SANITARIA</t>
  </si>
  <si>
    <t>PALERMO</t>
  </si>
  <si>
    <t>Società Consortile per azioni</t>
  </si>
  <si>
    <t>costo</t>
  </si>
  <si>
    <t>SERVIZI AUSILIARI SICILIA SOCIETA' CONSORTILE PER AZIONI</t>
  </si>
  <si>
    <t>Rettifica contributi in c/esercizio per destinazione ad investimenti - da Regione o Prov. Aut. per quota F.S.</t>
  </si>
  <si>
    <t>di cui</t>
  </si>
  <si>
    <t xml:space="preserve"> Utilizzi 2024 - per sterilizzare COSTI D'ESERCIZIO</t>
  </si>
  <si>
    <t>di cui sterilizzati per amm.to</t>
  </si>
  <si>
    <t>DETTAGLIO IMMOBILIZZAZIONI IMMATERIALI IN CORSO</t>
  </si>
  <si>
    <t>Immobilizzazioni immateriali in corso</t>
  </si>
  <si>
    <t>Immobilizzazioni materiali in corso</t>
  </si>
  <si>
    <t>Crediti v/Regione per quote FSN anno corrente</t>
  </si>
  <si>
    <t>Crediti v/Regione per quote FSN anni pregressi</t>
  </si>
  <si>
    <t>Crediti v/Regione per quote FSN-FSR pregressi</t>
  </si>
  <si>
    <t>CREDITI V/ REGIONE PER FINANZIAMENTI IN CONTO CAPITALE PNRR - MISSIONE 6 C2 - 1.1.1 DIGITALIZZAZIONE DEA I E II LIVELLO -MISSIONE 6 C2 - 1.1.2 GRANDI APPARECCHIATURE-  MISSIONE 6 C2 - 1.2.1 OSPEDALI SICURI E SOSTENIBILI</t>
  </si>
  <si>
    <t>AZIENDA SANITARIA PROVINCIALE DI AGRIGENTO</t>
  </si>
  <si>
    <t>AZIENDA SANITARIA PROVINCIALE DI CALTANISSETTA</t>
  </si>
  <si>
    <t>AZIENDA SANITARIA PROVINCIALE DI CATANIA</t>
  </si>
  <si>
    <t>AZIENDA SANITARIA PROVINCIALE DI ENNA</t>
  </si>
  <si>
    <t>AZIENDA SANITARIA PROVINCIALE DI MESSINA</t>
  </si>
  <si>
    <t>AZIENDA SANITARIA PROVINCIALE DI PALERMO</t>
  </si>
  <si>
    <t>AZIENDA SANITARIA PROVINCIALE DI RAGUSA</t>
  </si>
  <si>
    <t>AZIENDA SANITARIA PROVINCIALE DI SIRACUSA</t>
  </si>
  <si>
    <t>AZIENDA SANITARIA PROVINCIALE DI TRAPANI</t>
  </si>
  <si>
    <t>AO CANNIZZARO DI CATANIA</t>
  </si>
  <si>
    <t>AO PAPARDO DI MESSINA</t>
  </si>
  <si>
    <t>AOR VILLA SOFIA CERVELLO DI PALERMO</t>
  </si>
  <si>
    <t>POLICLINICO DI CATANIA</t>
  </si>
  <si>
    <t>POLICLINICO DI MESSINA</t>
  </si>
  <si>
    <t>IRCCS - BONINO PULEJO</t>
  </si>
  <si>
    <t>ARNAS CIVICO PALERMO</t>
  </si>
  <si>
    <t>AO GARIBALDI DI CATANIA</t>
  </si>
  <si>
    <t xml:space="preserve">    ... assegnati in data antecedente al 2022</t>
  </si>
  <si>
    <t xml:space="preserve">    ... assegnati a partire dal 2022</t>
  </si>
  <si>
    <t>VINCOLATO</t>
  </si>
  <si>
    <t>DAL 2003 AL 2014</t>
  </si>
  <si>
    <t>CONTRIBUTI IN C/C REGIONE-EX ART.20 2002  RISTRUTTURAZIONE (MALATTIE INFETTIVE) - CONTRIBUTI IN C/C PROGETTI FINALIZZATI-REGIONE CRRT 2004 - CONTRIBUTI IN C/C PER RISTRUTTURAZIONE IMMOBILI EX ART.20 2005 (FARMACIA) - CONTRIBUTI IN C/C PER RISTRUTTURAZ. EX ART.20 2005 (IMPIANTI DI CLIMATIZZ.) - CONTRIBUTI IN C/C PER ATTREZZ.EX ART.20 2005 - CONTRIBUTI C/C PER RISTRUTTUR.EX ART.20 2006 (DIAGNOSTICA PER IMMAGINI) - CONTRIBUTI C/C PER REALIZZ.EX ART.20 2006 (REPARTO CHIRURGIA PLASTICA E RICOSTRUTTIVA) - CONTRIBUTI C/C PER LA REALIZZ. EX ART.20 2006 (SERVIZIO EMODIALISI) - CONTRIBUTI C/C PER LA RISTRUTTUR. EX ART.20 2006 (IMI) - CONTRIBUTI C/C PER IMPIANTI ART.69 2006 (IMPIANTI FOTOVOLTAICI) - CONTRIBUTI C/C PER VERIFICHE SISMICHE - 2007 - CONTRIBUTI C/C APPARECCHIATURE X DIAGNOSI PRECOCI-2008 - CONTRIBUTI C/C PER REALIZZ.EX ART.20 2009 (LABORATORIO CENTRALIZZATO)</t>
  </si>
  <si>
    <t>Lavori di adeguamento e attrezzature</t>
  </si>
  <si>
    <t>D.R.S. 320/2024 - A.P.Q. SANITA' PO FERS 2007/13</t>
  </si>
  <si>
    <t>Lavori di adeguamento</t>
  </si>
  <si>
    <t>Lavori e attrezzature</t>
  </si>
  <si>
    <t>DAL 2003 AL 2021</t>
  </si>
  <si>
    <t>2022-2023-2024</t>
  </si>
  <si>
    <t>rettifiche contributi conto esercizio anni 2022-2023-2024</t>
  </si>
  <si>
    <t>Lavori</t>
  </si>
  <si>
    <t>\</t>
  </si>
  <si>
    <t>DL 34/2020</t>
  </si>
  <si>
    <t>fascicolo elettronico</t>
  </si>
  <si>
    <t>liste di attesa</t>
  </si>
  <si>
    <t>PNRR</t>
  </si>
  <si>
    <t>D.D.G. 156 - DRS 28/2023</t>
  </si>
  <si>
    <t>D.A. 54/2022</t>
  </si>
  <si>
    <t>CONTRIBUTI IN C/C PER LA RISTRUTTURAZIONE DI IMMOBILI D.H. X AIDS -2003 E CONTRIBUTO DA STATO X FINANZIAMENTI IN C/CAPITALE EX ART.71 L.448/98 REALIZZAZIONE RETE FOGNARIA (D.D.G. N. 2153/2018)</t>
  </si>
  <si>
    <t>DETTAGLIO quote inutilizzate contributi da Regione o Prov. Aut. per quota F.S. vincolato</t>
  </si>
  <si>
    <t>Ricerca 2010 - GR2010-2308551-Role antiviral treatment - CUP G715J12000850001 - Prof. Di Marco</t>
  </si>
  <si>
    <t>Altri costi (ammortamenti)</t>
  </si>
  <si>
    <t xml:space="preserve">                          -   </t>
  </si>
  <si>
    <t xml:space="preserve">                      -   </t>
  </si>
  <si>
    <t xml:space="preserve">                         -   </t>
  </si>
  <si>
    <t>Ricerca 2010 - GR-2010-2321017-Adipose Delivered Stem Cells-CUP G71J12000840001 - Dott. Angelo Leto Barone</t>
  </si>
  <si>
    <t>Ricerca 2010 - GR-2010-2321017-Adipose Delivered Stem Cells-CUP G71J12000840001 - Dott.ssa Todaro</t>
  </si>
  <si>
    <t>TELEMED - SECPND OPINION -PROF. MIDIRI</t>
  </si>
  <si>
    <t>D.A. 469-1404-1045</t>
  </si>
  <si>
    <t>D.A.657 del 2022</t>
  </si>
  <si>
    <t>Tab. 37 – Dettaglio movimentazioni quota inutilizzata contributi da Regione o P.A. per quota F.S. indistinto finalizzato PBA151</t>
  </si>
  <si>
    <t>Altri costi (IMMOBILIZZAZIONI + COSTI ESERCIZI PRECEDENTI)</t>
  </si>
  <si>
    <t>2021-2024</t>
  </si>
  <si>
    <t>Note di credito da ricevere (privati accreditati e convenzionati)</t>
  </si>
  <si>
    <t>Importo 2023</t>
  </si>
  <si>
    <t>Importo 2024</t>
  </si>
  <si>
    <t>F.AMM+AMM+VAL NETTO CONT</t>
  </si>
  <si>
    <t xml:space="preserve">di cui </t>
  </si>
  <si>
    <t>UTILIZZI PER ATTREZZ SANITARIE AA0990</t>
  </si>
  <si>
    <t>PNRR AA0990</t>
  </si>
  <si>
    <t>PSN AA1020</t>
  </si>
  <si>
    <t xml:space="preserve"> Altri Fondi incentivi funzioni tecniche Art. 113 D.Lgs 50/2016</t>
  </si>
  <si>
    <t xml:space="preserve">Note di credito da ricevere </t>
  </si>
  <si>
    <t>DEBITI VS TERZI SU EMOLUMENTI STIPENDIALI</t>
  </si>
  <si>
    <t>DEBITI V/ASP AG</t>
  </si>
  <si>
    <t>Competenze fisse</t>
  </si>
  <si>
    <t>Retribuzione degli incarichi</t>
  </si>
  <si>
    <t>Retribuzione particolari condizioni di lavoro</t>
  </si>
  <si>
    <t>Retribuzione di risultato</t>
  </si>
  <si>
    <t>Accantonamento TFR</t>
  </si>
  <si>
    <t>Compensi per attività SUES 118</t>
  </si>
  <si>
    <t>Oneri sociali su compensi per attività SUES 118</t>
  </si>
  <si>
    <t>Altri costi del personale</t>
  </si>
  <si>
    <t>Indennità da particolari condizioni di lavoro</t>
  </si>
  <si>
    <t>Retribuzione per le fasce retributive, posizioni organizzative, valore comune delle ex indennità di qualificazione professionale e dell'indennità professionale specifica</t>
  </si>
  <si>
    <t>Compensi per lavoro straordinario e remunerazione di particolari condizioni di disagio, pericolo o danno</t>
  </si>
  <si>
    <t>Produttività collettiva per il miglioramento dei servizi e il premio della qualità delle prestazioni individuali</t>
  </si>
  <si>
    <t>Oneri Sociali</t>
  </si>
  <si>
    <t>Compensi  per attività SUES 118</t>
  </si>
  <si>
    <t>Oneri sociali su "Compensi  per attività SUES 118"</t>
  </si>
  <si>
    <t xml:space="preserve">Compensi per condizioni di lavoro e incarichi </t>
  </si>
  <si>
    <t>Compensi per premialità e fasce</t>
  </si>
  <si>
    <t xml:space="preserve">Retribuzione degli incarichi, progressione economica e indennità professionale </t>
  </si>
  <si>
    <t>Retribuzione premialità e condizioni di lavoro</t>
  </si>
  <si>
    <t xml:space="preserve"> Retribuzione per le fasce retributive, posizioni organizzative, valore comune delle ex indennità di qualificazione professionale e dell'indennità professionale specifica</t>
  </si>
  <si>
    <t>Retribuzione di risultato e altri trattamenti accessori</t>
  </si>
  <si>
    <t>Retribuzione degli incarichi, progressione economica e indennità professionale</t>
  </si>
  <si>
    <t xml:space="preserve">Compensi per premialità e  fasce  </t>
  </si>
  <si>
    <t>Retribuzione premialità e  condizioni di lavoro</t>
  </si>
  <si>
    <t xml:space="preserve">Retribuzione degli incarichi, progressione economica e indennità professionale  </t>
  </si>
  <si>
    <t>Prestazioni sanitarie acquistate da soggetti privati</t>
  </si>
  <si>
    <t>COMPENSI DA SPERIMENTAZIONE CLINICA</t>
  </si>
  <si>
    <t>Spese legali da decreti ingiuntivi, liti, arbitraggi, risarcimenti e transazioni</t>
  </si>
  <si>
    <t>BA2552</t>
  </si>
  <si>
    <t>TASSA RIFIUTI URBANI</t>
  </si>
  <si>
    <t>MULTE E AMMENDE</t>
  </si>
  <si>
    <t>ALTRE IMPOSTE E TASSE</t>
  </si>
  <si>
    <t>Indennita, rimborso spese e oneri sociali per gli Organi Direttivi e Collegio Sindacale</t>
  </si>
  <si>
    <t>INDENNITA, RIMBORSO SPESE E ONERI SOCIALI PER COLLEGIO SINDACALE</t>
  </si>
  <si>
    <t>INDENNITA, RIMBORSO SPESE E ONERI SOCIALI PER ALTRI ORGANISMI AZIENDALI</t>
  </si>
  <si>
    <t>Spese per Comitato Etico</t>
  </si>
  <si>
    <t>Spese varie (postali, pubblicità, valori bollati, bolli automezzi, spese condominiali, contributi associativi)</t>
  </si>
  <si>
    <t>Altri oneri - trasferte, rimborsi vari personale</t>
  </si>
  <si>
    <t>Spese diverse per progetti finalizzati</t>
  </si>
  <si>
    <t>Spese per sperimentazione clinica</t>
  </si>
  <si>
    <t>SERVIZIO DI VIGILANZA E SICUREZZA</t>
  </si>
  <si>
    <t>GIARDINAGGIO</t>
  </si>
  <si>
    <t>ALTRI SERVIZI NON SANITARI DA PRIVATO PER PROGETTI</t>
  </si>
  <si>
    <t>ALTRI SERVIZI NON SANITARI DA PRIVATO</t>
  </si>
  <si>
    <t>ALTRI SERVIZI NON SANITARI SERV. DI TESORERIA</t>
  </si>
  <si>
    <t>Valore</t>
  </si>
  <si>
    <t>Giroconti e Riclassif.</t>
  </si>
  <si>
    <t>iniziale</t>
  </si>
  <si>
    <t>finale</t>
  </si>
  <si>
    <t>Adeguamento Clin. Urologica/nefrologica con serv. Dialisi</t>
  </si>
  <si>
    <t>art.20 L.67/88</t>
  </si>
  <si>
    <t>Adeguamento Servizio centralizzato Diagnostica x Immagini</t>
  </si>
  <si>
    <t>art.Zf) L.67/89</t>
  </si>
  <si>
    <t>Rifunzionalizzazione Ospedale di Villa Belmonte;DAMI I</t>
  </si>
  <si>
    <t>mt.20 L.67/90</t>
  </si>
  <si>
    <t>Rifunzionalizzazione Ospedale di Villa Belmonte; dami 2</t>
  </si>
  <si>
    <t>art.20 L.67/91</t>
  </si>
  <si>
    <t>Realizzazione nuova Farmacia Centralizzata</t>
  </si>
  <si>
    <t xml:space="preserve"> lavori di manutenzione straordinaria e fornitura di arredi tecnici per la realizzazione di un laboratorio centralizzato per la diagnosi avanzata e ricerca biomedica presso il plesso di Dermatologia dell'A.O.U.P. Paolo Giaccone di Palermo</t>
  </si>
  <si>
    <t>att.20 L.67/92</t>
  </si>
  <si>
    <t>Fornitura e posa in opera, chiavi in mano, di una Clean Room compresa la progettazione dei lavo li connessi alla realizzazione presso il laboratorio centralizzato per la diagnosi avanzata e ricerca biomedica presso il plesso di Dermatologia dell'A.O.U.P. Paolo Giaccone di Palermo</t>
  </si>
  <si>
    <t>att.20 L.67/93</t>
  </si>
  <si>
    <t>Appalto integrato per la ristrutturazione del plesso di Chirurgia Plastica e Ricostruttiva dell'A.O.U.P.</t>
  </si>
  <si>
    <t>att.20 L.67/94</t>
  </si>
  <si>
    <t>Nuovo reparto di malattie infettive</t>
  </si>
  <si>
    <t>ait.20 L.67/95</t>
  </si>
  <si>
    <t>Incarico di esecuzione delle indagini georadar per la ricerca dei sottoservizi di supporto per il progetto di realizzazione della rete fognaria e sistemazione della rete viaria del Policlinico Paolo Giaccone di Palermo -</t>
  </si>
  <si>
    <t>art 71 L.448/98</t>
  </si>
  <si>
    <t>Adeguamemtoto centrali gas medicali</t>
  </si>
  <si>
    <t>PO FESR 2007113</t>
  </si>
  <si>
    <t>Ristrutturazione Pronto soccorso</t>
  </si>
  <si>
    <t>PO FESR2007/13</t>
  </si>
  <si>
    <t>Realizzazione nuova Morgue</t>
  </si>
  <si>
    <t>PO FESR 2007/13</t>
  </si>
  <si>
    <t>lavori di adeguamenti impiantistico e riqualificazione del reparto di cardiochirurgia dell'A.O.U.P. di Paler-</t>
  </si>
  <si>
    <t>progettazione completamento S.O. chir. D'Urgenza</t>
  </si>
  <si>
    <t>PO FESR 2007/14</t>
  </si>
  <si>
    <t>Realizzazione impianti fotovoltaici</t>
  </si>
  <si>
    <t>PO FESR energia</t>
  </si>
  <si>
    <t>Progetto risparmio energetico- ristruitturazione impianto illuminazione e sost. Infissi per Igiene</t>
  </si>
  <si>
    <t>PO FESR Energia- in attesa di decreto</t>
  </si>
  <si>
    <t>Progetto risparmio energetico- adeguamento centrali termiche</t>
  </si>
  <si>
    <t>Progetto isolamento Clinica Med. Il"</t>
  </si>
  <si>
    <t>pronto soccorso ostetrico (progettazione)</t>
  </si>
  <si>
    <t>progettazione n.4 pi di rianimazione (progettazione)</t>
  </si>
  <si>
    <t>opere edili ed impiantistiche elettriche presso C.O. di Chir Urgenza</t>
  </si>
  <si>
    <t>bilancio AOUP</t>
  </si>
  <si>
    <t>Nuovo reparto di Neurochirurgia</t>
  </si>
  <si>
    <t>ristrutturazione locali ex banca del sangue per nuovi ambulatori di neurologia</t>
  </si>
  <si>
    <t>ristrutturazione laboratori di microbiologia</t>
  </si>
  <si>
    <t>lavori su impianti elettrici</t>
  </si>
  <si>
    <t>DELIBERA N. 346 DEL 07/04/17. FORNITURA IN OPERA DI UN SISTEMA PET/CT</t>
  </si>
  <si>
    <t>LAVORI PER INSTALLAZIONE DI UN COLPOSCOPIO IN GINECOLOGIA ONCOLOGICA NELL'AMBITO DEL PSN 2013 AZIONE 11.2</t>
  </si>
  <si>
    <t>Realizzazione laboratorio di oncologia molecolare e dermatologia sperimentale</t>
  </si>
  <si>
    <t>DELIBERA N.1375 DEL 14/12/2018</t>
  </si>
  <si>
    <t>RISTRUTTURAZIONE CHIRURGIA PLASTICA RICOSTRUTTIVA</t>
  </si>
  <si>
    <t>Impianto ascensori Villa Belmonte</t>
  </si>
  <si>
    <t>Interventi Plesso Villa Belmonte</t>
  </si>
  <si>
    <t>Impianti gas mdicali - realizzazione piattaforma</t>
  </si>
  <si>
    <t>area radiologica IMI</t>
  </si>
  <si>
    <t>medicina di  laboratorio IMI</t>
  </si>
  <si>
    <t>Terapia Intensiva Covid</t>
  </si>
  <si>
    <t>Centrale distribuzione energia elettrica</t>
  </si>
  <si>
    <t>nuovo tomografo</t>
  </si>
  <si>
    <t>NUOVA AREA DI EMERGENZA DELL'AOUP</t>
  </si>
  <si>
    <t>APPALTO LAVORI PER LA REALIZZAZIONE DI NUOVI 7 POSTI LETTO TERAPIA INTENSIVA PRESSO IL PRIMO PIANO DEL PLESSO DI ANESTESIA E RIANIMAZIONE DELL' A.O.U.P. PAOLO GIACCONE DI PALERMO</t>
  </si>
  <si>
    <t>SERVIZI - MANUTENZIONE LAVORI DI ADEGUAMENTO DEI LOCALI PER RMN</t>
  </si>
  <si>
    <t>Fornitura e collocazione interruttori magnetotermici differenziali per impianti di sollevamento reflui su q.e. centrale tecnologica</t>
  </si>
  <si>
    <t>Lavori di completamento dell'U.O.C. di Neurologia con Stroke Unit e Neurofisiopatologia dell'A.O.U.P. Paolo Giaccone - di cui alla DELIBERA N. 1125 DEL 28.10.2021</t>
  </si>
  <si>
    <t>COSTI SOSTENUTI PER COSTRUZIONI IN CORSO - DELIBERA N. 514 DEL 17/06/2020 E 554 DEL 21/05/2021INCARICO PROGETAZIONE DEGLI IMPIANTIDI CLIMATIZZAZIONE PER IL NUOV0 REPARTO DITERAPIA INTENSIVA</t>
  </si>
  <si>
    <t>MPIANTI NUOVO IMPIANTO ANTINCENDIO E RILEVAZIONE FUMI, INCARICO DI PROGETTAZIONE DEFINITIVA EDESECUTIVA PER I LAVORI DI ADEGUAMENTOANTINCENDIO DEL PLESSO DI ORTOPEDIA EOTORINOLARIGOIATRIA DE</t>
  </si>
  <si>
    <t>MANUTENZIONE ORDINARIA EDILE ADEGUAMENTO PREZZI ART.26 D.LGS 50/2016 LAVORI DI PRONTO INTERVENTO E RIPARAZIONEDELLE OPERE EDILI ED IMPIANTI IGIENICO-SANITARI, IDRICI E FOGNARI E DEGLI INFISSI, DELLE OPERE IN FERRO E FALEGNAMERIA DI MANUTENZIONE ORDINARIA ED EMERGENTE EDILE,ELETTRICA E TERMOIDRAULICA, SANIFICAZIONE PREPARAZIONE E TINTEGGIATURA DI PARETI CUP I77H21000820005 CIG 8735931E4E</t>
  </si>
  <si>
    <t xml:space="preserve">MANUTENZIONE STRAORDINARIA EDILE </t>
  </si>
  <si>
    <t>APPALTO DEI LAVORI PER LA REALIZZAZIONE DI UNA NUOVA RETE FOGNARIA E SISTEMAZIONE DELLA RETE DEL POLICLINICO DI PALERMO. AGGIUDICAZIONE DEFINITIVA DI CUI ALLA DELIBERA N. 1232 DEL 12/12/2019 - FINANZIAMENTO DDG2153/18 (CIG: 7832480EF4 - CUP: I77H17000470003)</t>
  </si>
  <si>
    <t>DDG2153/18</t>
  </si>
  <si>
    <t>Contratto di Appalto specifico - Ordine di Attivazione n 41 - "Interventi per il completamento della Centrale tecnologica e del tunnel" presso il P.O. "Policlinico" di Palermo (PA)- CUP G77H22000030001 CIG 90665555DF</t>
  </si>
  <si>
    <t xml:space="preserve"> Altri crediti diversi (crediti verso personale dipendente per anticipi, recuperi e partite retributive)</t>
  </si>
  <si>
    <t xml:space="preserve"> Acconti verso altri fornitori </t>
  </si>
  <si>
    <t>ALTRI DEBITI DIVERSI (DEB V TESORIERE PER MANDATI E INCASSI NON A BUON FINE)</t>
  </si>
  <si>
    <t>Servizi ausiliari, logistici e facility</t>
  </si>
  <si>
    <t>Sicurezza, antincendio e disinfestazione</t>
  </si>
  <si>
    <t>Consulenza professionale, tecnica e specialistica</t>
  </si>
  <si>
    <t>Manutenzione impianti e gas medicali</t>
  </si>
  <si>
    <t>Comunicazione, stampa e immagine aziendale</t>
  </si>
  <si>
    <t>Altri costi (IMMOBILIZZAZIONI + COSTI ESERCIZI PRECEDENTI e riclassifiche</t>
  </si>
  <si>
    <t>Riclassifiche 2024 (tab. 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</si>
</sst>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&quot; &quot;#,##0.00&quot;    &quot;;&quot;-&quot;#,##0.00&quot;    &quot;;&quot; -&quot;#&quot;    &quot;;&quot; &quot;@&quot; &quot;"/>
    <numFmt numFmtId="168" formatCode="_-* #,##0.0_-;\-* #,##0.0_-;_-* &quot;-&quot;??_-;_-@_-"/>
    <numFmt numFmtId="169" formatCode="#,##0\ ;\(#,##0\);&quot;- &quot;;@\ "/>
    <numFmt numFmtId="170" formatCode="#,##0\ ;\-#,##0\ ;&quot;- &quot;;@\ "/>
    <numFmt numFmtId="171" formatCode="#,##0.00\ ;\-#,##0.00\ ;\-#\ ;@\ "/>
    <numFmt numFmtId="172" formatCode="_(* #,##0.00_);_(* \(#,##0.00\);_(* &quot;-&quot;??_);_(@_)"/>
    <numFmt numFmtId="173" formatCode="_(* #,##0_);_(* \(#,##0\);_(* &quot;-&quot;??_);_(@_)"/>
    <numFmt numFmtId="174" formatCode="#,##0.00\ &quot;€&quot;"/>
  </numFmts>
  <fonts count="8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Univers 45 Light"/>
    </font>
    <font>
      <b/>
      <sz val="8"/>
      <name val="Univers 45 Light"/>
    </font>
    <font>
      <sz val="10"/>
      <name val="Verdana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8"/>
      <name val="Univers 45 Light"/>
    </font>
    <font>
      <i/>
      <sz val="8"/>
      <name val="Univers 45 Light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8"/>
      <name val="Univers 45 Light"/>
    </font>
    <font>
      <b/>
      <sz val="9"/>
      <name val="Univers 45 Light"/>
    </font>
    <font>
      <sz val="9"/>
      <name val="Univers 45 Light"/>
    </font>
    <font>
      <sz val="9"/>
      <name val="Calibri"/>
      <family val="2"/>
      <scheme val="minor"/>
    </font>
    <font>
      <b/>
      <i/>
      <sz val="9"/>
      <name val="Univers 45 Light"/>
    </font>
    <font>
      <b/>
      <sz val="9"/>
      <name val="Univers 45 Light"/>
      <family val="2"/>
    </font>
    <font>
      <b/>
      <i/>
      <sz val="9"/>
      <name val="Univers 45 Light"/>
      <family val="2"/>
    </font>
    <font>
      <b/>
      <u/>
      <sz val="8"/>
      <name val="Univers 45 Light"/>
    </font>
    <font>
      <sz val="8"/>
      <name val="Univers 45 Light"/>
      <family val="2"/>
    </font>
    <font>
      <sz val="11"/>
      <color theme="1"/>
      <name val="Univers 45 Light"/>
    </font>
    <font>
      <sz val="8"/>
      <color theme="1"/>
      <name val="Univers 45 Light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Univers 45 Light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</font>
    <font>
      <sz val="9"/>
      <name val="Arial"/>
      <family val="2"/>
    </font>
    <font>
      <sz val="8"/>
      <name val="Open Sans"/>
      <family val="2"/>
    </font>
    <font>
      <b/>
      <sz val="9"/>
      <color theme="1"/>
      <name val="Calibri"/>
      <family val="2"/>
      <scheme val="minor"/>
    </font>
    <font>
      <sz val="10"/>
      <color theme="1"/>
      <name val="Univers 45 Light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Univers 45 Light"/>
    </font>
    <font>
      <sz val="11"/>
      <color rgb="FF000000"/>
      <name val="Calibri"/>
      <family val="2"/>
    </font>
    <font>
      <b/>
      <i/>
      <sz val="8"/>
      <color rgb="FF000000"/>
      <name val="Arial"/>
      <family val="2"/>
    </font>
    <font>
      <sz val="10"/>
      <name val="MS Sans Serif"/>
    </font>
    <font>
      <i/>
      <sz val="11"/>
      <name val="Calibri"/>
      <family val="2"/>
      <scheme val="minor"/>
    </font>
    <font>
      <b/>
      <sz val="7.5"/>
      <color rgb="FF000000"/>
      <name val="Open Sans"/>
      <family val="2"/>
    </font>
    <font>
      <sz val="7.5"/>
      <color rgb="FF000000"/>
      <name val="Open Sans"/>
      <family val="2"/>
    </font>
    <font>
      <sz val="10"/>
      <color rgb="FF242527"/>
      <name val="Courier New"/>
      <family val="3"/>
    </font>
    <font>
      <b/>
      <sz val="10"/>
      <color rgb="FF242527"/>
      <name val="Courier New"/>
      <family val="3"/>
    </font>
    <font>
      <b/>
      <sz val="8"/>
      <color rgb="FF000000"/>
      <name val="Open Sans"/>
      <family val="2"/>
    </font>
    <font>
      <i/>
      <sz val="9"/>
      <color rgb="FF000000"/>
      <name val="Open Sans"/>
      <family val="2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i/>
      <sz val="9"/>
      <color rgb="FF000000"/>
      <name val="Open Sans"/>
      <family val="2"/>
    </font>
    <font>
      <b/>
      <i/>
      <sz val="12"/>
      <color rgb="FF000000"/>
      <name val="Times New Roman"/>
      <family val="1"/>
    </font>
    <font>
      <sz val="12"/>
      <color indexed="8"/>
      <name val="Times New Roman"/>
      <family val="1"/>
      <charset val="1"/>
    </font>
    <font>
      <sz val="11"/>
      <color indexed="8"/>
      <name val="Calibri"/>
      <family val="2"/>
      <charset val="1"/>
    </font>
    <font>
      <sz val="10"/>
      <color indexed="63"/>
      <name val="Calibri"/>
      <family val="2"/>
      <charset val="1"/>
    </font>
    <font>
      <b/>
      <sz val="9"/>
      <name val="Montserrat Regular"/>
    </font>
    <font>
      <sz val="9"/>
      <name val="Montserrat Regular"/>
    </font>
    <font>
      <b/>
      <sz val="10"/>
      <color rgb="FF000000"/>
      <name val="Univers 45 Light"/>
    </font>
    <font>
      <b/>
      <sz val="6"/>
      <color rgb="FF000000"/>
      <name val="Univers 45 Light"/>
    </font>
    <font>
      <i/>
      <sz val="6"/>
      <color rgb="FF000000"/>
      <name val="Univers 45 Light"/>
    </font>
    <font>
      <sz val="6"/>
      <color rgb="FF000000"/>
      <name val="Univers 45 Light"/>
    </font>
    <font>
      <sz val="6"/>
      <color theme="1"/>
      <name val="Univers 45 Light"/>
    </font>
    <font>
      <b/>
      <i/>
      <sz val="6"/>
      <color rgb="FF000000"/>
      <name val="Univers 45 Light"/>
    </font>
    <font>
      <b/>
      <sz val="6"/>
      <name val="Univers 45 Light"/>
    </font>
    <font>
      <sz val="6"/>
      <name val="Univers 45 Light"/>
    </font>
    <font>
      <b/>
      <u/>
      <sz val="6"/>
      <name val="Univers 45 Light"/>
    </font>
    <font>
      <i/>
      <sz val="6"/>
      <name val="Univers 45 Light"/>
    </font>
    <font>
      <b/>
      <i/>
      <sz val="6"/>
      <name val="Univers 45 Light"/>
    </font>
    <font>
      <sz val="11"/>
      <color theme="1"/>
      <name val="PalatinoLinotype-Roman"/>
      <family val="2"/>
    </font>
    <font>
      <b/>
      <sz val="6"/>
      <color theme="1"/>
      <name val="Univers 45 Light"/>
    </font>
    <font>
      <b/>
      <sz val="8"/>
      <name val="Montserrat Regular"/>
    </font>
    <font>
      <sz val="8"/>
      <name val="Montserrat Regular"/>
    </font>
    <font>
      <b/>
      <u/>
      <sz val="8"/>
      <name val="Montserrat Regular"/>
    </font>
    <font>
      <i/>
      <sz val="8"/>
      <name val="Montserrat Regular"/>
    </font>
    <font>
      <sz val="8"/>
      <color rgb="FF000000"/>
      <name val="Montserrat Regular"/>
    </font>
    <font>
      <sz val="11"/>
      <color theme="1"/>
      <name val="Montserrat Regular"/>
    </font>
    <font>
      <b/>
      <i/>
      <sz val="8"/>
      <name val="Montserrat Regular"/>
    </font>
    <font>
      <sz val="8"/>
      <color theme="1"/>
      <name val="Montserrat Regular"/>
    </font>
    <font>
      <sz val="12"/>
      <color rgb="FF020304"/>
      <name val="Courier New"/>
      <family val="3"/>
    </font>
    <font>
      <b/>
      <sz val="9"/>
      <color rgb="FF000000"/>
      <name val="Arial"/>
      <family val="2"/>
    </font>
    <font>
      <sz val="9"/>
      <color rgb="FF333333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mediumGray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mediumGray">
        <bgColor theme="0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 tint="-0.14999847407452621"/>
        <bgColor rgb="FF376092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</patternFill>
    </fill>
    <fill>
      <patternFill patternType="solid">
        <fgColor rgb="FFD9D9D9"/>
        <bgColor indexed="64"/>
      </patternFill>
    </fill>
  </fills>
  <borders count="1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</borders>
  <cellStyleXfs count="38">
    <xf numFmtId="0" fontId="0" fillId="0" borderId="0"/>
    <xf numFmtId="0" fontId="1" fillId="0" borderId="0"/>
    <xf numFmtId="0" fontId="4" fillId="0" borderId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27" fillId="0" borderId="0"/>
    <xf numFmtId="0" fontId="30" fillId="0" borderId="0"/>
    <xf numFmtId="165" fontId="27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" fillId="0" borderId="0"/>
    <xf numFmtId="0" fontId="1" fillId="0" borderId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39" fillId="0" borderId="0" applyBorder="0" applyProtection="0"/>
    <xf numFmtId="43" fontId="1" fillId="0" borderId="0" applyFont="0" applyFill="0" applyBorder="0" applyAlignment="0" applyProtection="0"/>
    <xf numFmtId="0" fontId="5" fillId="0" borderId="0"/>
    <xf numFmtId="9" fontId="10" fillId="0" borderId="0" applyFont="0" applyFill="0" applyBorder="0" applyAlignment="0" applyProtection="0"/>
    <xf numFmtId="0" fontId="53" fillId="0" borderId="0" applyNumberFormat="0" applyBorder="0" applyProtection="0"/>
    <xf numFmtId="169" fontId="54" fillId="0" borderId="0" applyBorder="0" applyProtection="0"/>
    <xf numFmtId="170" fontId="54" fillId="0" borderId="0" applyBorder="0" applyProtection="0"/>
    <xf numFmtId="171" fontId="54" fillId="0" borderId="0" applyBorder="0" applyProtection="0"/>
    <xf numFmtId="9" fontId="54" fillId="0" borderId="0" applyBorder="0" applyProtection="0"/>
    <xf numFmtId="0" fontId="55" fillId="0" borderId="0" applyNumberFormat="0" applyBorder="0" applyProtection="0"/>
    <xf numFmtId="0" fontId="41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172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9" fillId="0" borderId="0"/>
    <xf numFmtId="0" fontId="10" fillId="0" borderId="0"/>
    <xf numFmtId="0" fontId="10" fillId="0" borderId="0"/>
    <xf numFmtId="0" fontId="10" fillId="0" borderId="0"/>
  </cellStyleXfs>
  <cellXfs count="1211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4" xfId="2" applyFont="1" applyBorder="1" applyAlignment="1">
      <alignment horizontal="left"/>
    </xf>
    <xf numFmtId="0" fontId="2" fillId="0" borderId="5" xfId="2" applyFont="1" applyBorder="1" applyAlignment="1">
      <alignment horizontal="left"/>
    </xf>
    <xf numFmtId="0" fontId="2" fillId="0" borderId="6" xfId="2" applyFont="1" applyBorder="1" applyAlignment="1">
      <alignment horizontal="left"/>
    </xf>
    <xf numFmtId="0" fontId="2" fillId="0" borderId="0" xfId="2" applyFont="1" applyAlignment="1">
      <alignment horizontal="left"/>
    </xf>
    <xf numFmtId="0" fontId="2" fillId="0" borderId="8" xfId="2" applyFont="1" applyBorder="1" applyAlignment="1">
      <alignment horizontal="left"/>
    </xf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left"/>
    </xf>
    <xf numFmtId="0" fontId="2" fillId="0" borderId="13" xfId="2" applyFont="1" applyBorder="1" applyAlignment="1">
      <alignment horizontal="left"/>
    </xf>
    <xf numFmtId="0" fontId="2" fillId="0" borderId="14" xfId="2" applyFont="1" applyBorder="1" applyAlignment="1">
      <alignment horizontal="left"/>
    </xf>
    <xf numFmtId="0" fontId="2" fillId="3" borderId="5" xfId="2" applyFont="1" applyFill="1" applyBorder="1" applyAlignment="1">
      <alignment horizontal="left"/>
    </xf>
    <xf numFmtId="0" fontId="2" fillId="0" borderId="16" xfId="2" applyFont="1" applyBorder="1" applyAlignment="1">
      <alignment horizontal="left"/>
    </xf>
    <xf numFmtId="0" fontId="2" fillId="0" borderId="17" xfId="2" applyFont="1" applyBorder="1" applyAlignment="1">
      <alignment horizontal="left"/>
    </xf>
    <xf numFmtId="0" fontId="2" fillId="0" borderId="3" xfId="2" applyFont="1" applyBorder="1" applyAlignment="1">
      <alignment horizontal="left"/>
    </xf>
    <xf numFmtId="0" fontId="6" fillId="0" borderId="11" xfId="0" applyFont="1" applyBorder="1"/>
    <xf numFmtId="0" fontId="2" fillId="0" borderId="1" xfId="2" applyFont="1" applyBorder="1" applyAlignment="1">
      <alignment horizontal="left"/>
    </xf>
    <xf numFmtId="0" fontId="6" fillId="3" borderId="0" xfId="0" applyFont="1" applyFill="1"/>
    <xf numFmtId="0" fontId="8" fillId="0" borderId="4" xfId="2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0" fontId="7" fillId="0" borderId="3" xfId="2" applyFont="1" applyBorder="1" applyAlignment="1">
      <alignment horizontal="right" vertical="center"/>
    </xf>
    <xf numFmtId="0" fontId="8" fillId="0" borderId="6" xfId="2" applyFont="1" applyBorder="1" applyAlignment="1">
      <alignment horizontal="left" vertical="center"/>
    </xf>
    <xf numFmtId="164" fontId="2" fillId="0" borderId="4" xfId="4" applyNumberFormat="1" applyFont="1" applyFill="1" applyBorder="1" applyAlignment="1">
      <alignment horizontal="left" vertical="center"/>
    </xf>
    <xf numFmtId="164" fontId="2" fillId="0" borderId="8" xfId="4" applyNumberFormat="1" applyFont="1" applyFill="1" applyBorder="1" applyAlignment="1">
      <alignment horizontal="left" vertical="center"/>
    </xf>
    <xf numFmtId="0" fontId="3" fillId="3" borderId="4" xfId="2" applyFont="1" applyFill="1" applyBorder="1" applyAlignment="1">
      <alignment horizontal="left"/>
    </xf>
    <xf numFmtId="0" fontId="2" fillId="0" borderId="25" xfId="2" applyFont="1" applyBorder="1" applyAlignment="1">
      <alignment horizontal="left"/>
    </xf>
    <xf numFmtId="0" fontId="3" fillId="0" borderId="18" xfId="1" applyFont="1" applyBorder="1" applyAlignment="1">
      <alignment vertical="center"/>
    </xf>
    <xf numFmtId="0" fontId="3" fillId="3" borderId="5" xfId="2" applyFont="1" applyFill="1" applyBorder="1" applyAlignment="1">
      <alignment horizontal="left"/>
    </xf>
    <xf numFmtId="0" fontId="2" fillId="3" borderId="8" xfId="2" applyFont="1" applyFill="1" applyBorder="1" applyAlignment="1">
      <alignment horizontal="left"/>
    </xf>
    <xf numFmtId="0" fontId="2" fillId="3" borderId="10" xfId="2" applyFont="1" applyFill="1" applyBorder="1" applyAlignment="1">
      <alignment horizontal="left"/>
    </xf>
    <xf numFmtId="0" fontId="3" fillId="3" borderId="8" xfId="2" applyFont="1" applyFill="1" applyBorder="1" applyAlignment="1">
      <alignment horizontal="left"/>
    </xf>
    <xf numFmtId="0" fontId="3" fillId="3" borderId="10" xfId="2" applyFont="1" applyFill="1" applyBorder="1" applyAlignment="1">
      <alignment horizontal="left"/>
    </xf>
    <xf numFmtId="0" fontId="2" fillId="3" borderId="6" xfId="2" applyFont="1" applyFill="1" applyBorder="1" applyAlignment="1">
      <alignment horizontal="left"/>
    </xf>
    <xf numFmtId="0" fontId="8" fillId="3" borderId="10" xfId="2" applyFont="1" applyFill="1" applyBorder="1" applyAlignment="1">
      <alignment horizontal="left" indent="1"/>
    </xf>
    <xf numFmtId="0" fontId="8" fillId="3" borderId="19" xfId="2" applyFont="1" applyFill="1" applyBorder="1" applyAlignment="1">
      <alignment horizontal="left" indent="1"/>
    </xf>
    <xf numFmtId="0" fontId="3" fillId="3" borderId="18" xfId="2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3" borderId="4" xfId="2" applyFont="1" applyFill="1" applyBorder="1" applyAlignment="1">
      <alignment horizontal="left" vertical="center" indent="1"/>
    </xf>
    <xf numFmtId="0" fontId="2" fillId="3" borderId="27" xfId="0" applyFont="1" applyFill="1" applyBorder="1" applyAlignment="1">
      <alignment horizontal="left" vertical="center" indent="1"/>
    </xf>
    <xf numFmtId="0" fontId="2" fillId="3" borderId="8" xfId="2" applyFont="1" applyFill="1" applyBorder="1" applyAlignment="1">
      <alignment horizontal="left" vertical="center" indent="2"/>
    </xf>
    <xf numFmtId="0" fontId="2" fillId="3" borderId="6" xfId="2" applyFont="1" applyFill="1" applyBorder="1" applyAlignment="1">
      <alignment horizontal="left" vertical="center" indent="2"/>
    </xf>
    <xf numFmtId="0" fontId="2" fillId="3" borderId="8" xfId="0" applyFont="1" applyFill="1" applyBorder="1" applyAlignment="1">
      <alignment horizontal="left" vertical="center" indent="2"/>
    </xf>
    <xf numFmtId="0" fontId="2" fillId="3" borderId="8" xfId="2" applyFont="1" applyFill="1" applyBorder="1" applyAlignment="1">
      <alignment horizontal="left" vertical="center" indent="3"/>
    </xf>
    <xf numFmtId="0" fontId="2" fillId="3" borderId="6" xfId="2" applyFont="1" applyFill="1" applyBorder="1" applyAlignment="1">
      <alignment horizontal="left" vertical="center" indent="3"/>
    </xf>
    <xf numFmtId="0" fontId="3" fillId="3" borderId="8" xfId="2" applyFont="1" applyFill="1" applyBorder="1" applyAlignment="1">
      <alignment horizontal="left" vertical="center" indent="2"/>
    </xf>
    <xf numFmtId="0" fontId="12" fillId="2" borderId="1" xfId="1" applyFont="1" applyFill="1" applyBorder="1" applyAlignment="1">
      <alignment horizontal="center" vertical="center" wrapText="1"/>
    </xf>
    <xf numFmtId="0" fontId="14" fillId="0" borderId="0" xfId="0" applyFont="1"/>
    <xf numFmtId="0" fontId="12" fillId="2" borderId="18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vertical="center" wrapText="1"/>
    </xf>
    <xf numFmtId="0" fontId="2" fillId="3" borderId="0" xfId="2" applyFont="1" applyFill="1" applyAlignment="1">
      <alignment horizontal="left"/>
    </xf>
    <xf numFmtId="0" fontId="2" fillId="0" borderId="30" xfId="2" applyFont="1" applyBorder="1" applyAlignment="1">
      <alignment horizontal="left"/>
    </xf>
    <xf numFmtId="0" fontId="2" fillId="0" borderId="28" xfId="2" applyFont="1" applyBorder="1" applyAlignment="1">
      <alignment horizontal="left"/>
    </xf>
    <xf numFmtId="0" fontId="2" fillId="0" borderId="34" xfId="2" applyFont="1" applyBorder="1" applyAlignment="1">
      <alignment horizontal="left"/>
    </xf>
    <xf numFmtId="0" fontId="3" fillId="0" borderId="30" xfId="1" applyFont="1" applyBorder="1" applyAlignment="1">
      <alignment vertical="center"/>
    </xf>
    <xf numFmtId="0" fontId="6" fillId="0" borderId="31" xfId="0" applyFont="1" applyBorder="1"/>
    <xf numFmtId="0" fontId="3" fillId="0" borderId="28" xfId="1" applyFont="1" applyBorder="1" applyAlignment="1">
      <alignment vertical="center"/>
    </xf>
    <xf numFmtId="0" fontId="3" fillId="0" borderId="28" xfId="1" applyFont="1" applyBorder="1" applyAlignment="1">
      <alignment vertical="center" wrapText="1"/>
    </xf>
    <xf numFmtId="0" fontId="3" fillId="0" borderId="8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12" fillId="2" borderId="28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 wrapText="1"/>
    </xf>
    <xf numFmtId="0" fontId="3" fillId="4" borderId="30" xfId="1" applyFont="1" applyFill="1" applyBorder="1" applyAlignment="1">
      <alignment vertical="center"/>
    </xf>
    <xf numFmtId="0" fontId="2" fillId="4" borderId="8" xfId="2" applyFont="1" applyFill="1" applyBorder="1" applyAlignment="1">
      <alignment horizontal="left"/>
    </xf>
    <xf numFmtId="0" fontId="2" fillId="4" borderId="6" xfId="2" applyFont="1" applyFill="1" applyBorder="1" applyAlignment="1">
      <alignment horizontal="left"/>
    </xf>
    <xf numFmtId="0" fontId="2" fillId="4" borderId="28" xfId="2" applyFont="1" applyFill="1" applyBorder="1" applyAlignment="1">
      <alignment horizontal="left"/>
    </xf>
    <xf numFmtId="0" fontId="2" fillId="0" borderId="45" xfId="2" applyFont="1" applyBorder="1" applyAlignment="1">
      <alignment horizontal="left"/>
    </xf>
    <xf numFmtId="0" fontId="12" fillId="2" borderId="46" xfId="1" applyFont="1" applyFill="1" applyBorder="1" applyAlignment="1">
      <alignment horizontal="center" vertical="center" wrapText="1"/>
    </xf>
    <xf numFmtId="0" fontId="3" fillId="3" borderId="25" xfId="2" applyFont="1" applyFill="1" applyBorder="1" applyAlignment="1">
      <alignment horizontal="left" vertical="center" wrapText="1" indent="1"/>
    </xf>
    <xf numFmtId="0" fontId="2" fillId="3" borderId="9" xfId="2" applyFont="1" applyFill="1" applyBorder="1" applyAlignment="1">
      <alignment horizontal="left"/>
    </xf>
    <xf numFmtId="0" fontId="2" fillId="0" borderId="46" xfId="2" applyFont="1" applyBorder="1" applyAlignment="1">
      <alignment horizontal="left"/>
    </xf>
    <xf numFmtId="0" fontId="2" fillId="3" borderId="43" xfId="0" applyFont="1" applyFill="1" applyBorder="1" applyAlignment="1">
      <alignment horizontal="left" vertical="center" indent="1"/>
    </xf>
    <xf numFmtId="0" fontId="3" fillId="3" borderId="4" xfId="2" applyFont="1" applyFill="1" applyBorder="1" applyAlignment="1">
      <alignment horizontal="left" vertical="center" wrapText="1" indent="1"/>
    </xf>
    <xf numFmtId="0" fontId="12" fillId="2" borderId="41" xfId="1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left" vertical="center" wrapText="1" indent="2"/>
    </xf>
    <xf numFmtId="0" fontId="3" fillId="3" borderId="18" xfId="2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8" xfId="2" applyFont="1" applyFill="1" applyBorder="1" applyAlignment="1">
      <alignment vertical="center"/>
    </xf>
    <xf numFmtId="0" fontId="2" fillId="3" borderId="6" xfId="2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2" fillId="3" borderId="43" xfId="0" applyFont="1" applyFill="1" applyBorder="1" applyAlignment="1">
      <alignment vertical="center"/>
    </xf>
    <xf numFmtId="0" fontId="3" fillId="3" borderId="25" xfId="2" applyFont="1" applyFill="1" applyBorder="1" applyAlignment="1">
      <alignment vertical="center" wrapText="1"/>
    </xf>
    <xf numFmtId="0" fontId="3" fillId="3" borderId="8" xfId="2" applyFont="1" applyFill="1" applyBorder="1" applyAlignment="1">
      <alignment vertical="center"/>
    </xf>
    <xf numFmtId="0" fontId="3" fillId="0" borderId="4" xfId="2" applyFont="1" applyBorder="1" applyAlignment="1">
      <alignment vertical="center" wrapText="1"/>
    </xf>
    <xf numFmtId="0" fontId="3" fillId="0" borderId="13" xfId="2" applyFont="1" applyBorder="1" applyAlignment="1">
      <alignment vertical="center" wrapText="1"/>
    </xf>
    <xf numFmtId="0" fontId="8" fillId="0" borderId="5" xfId="2" applyFont="1" applyBorder="1" applyAlignment="1">
      <alignment vertical="center" wrapText="1"/>
    </xf>
    <xf numFmtId="0" fontId="8" fillId="0" borderId="6" xfId="2" applyFont="1" applyBorder="1" applyAlignment="1">
      <alignment vertical="center" wrapText="1"/>
    </xf>
    <xf numFmtId="0" fontId="8" fillId="0" borderId="8" xfId="2" applyFont="1" applyBorder="1" applyAlignment="1">
      <alignment vertical="center" wrapText="1"/>
    </xf>
    <xf numFmtId="0" fontId="3" fillId="0" borderId="8" xfId="2" applyFont="1" applyBorder="1" applyAlignment="1">
      <alignment vertical="center"/>
    </xf>
    <xf numFmtId="0" fontId="2" fillId="0" borderId="4" xfId="2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/>
    </xf>
    <xf numFmtId="0" fontId="2" fillId="3" borderId="5" xfId="2" applyFont="1" applyFill="1" applyBorder="1" applyAlignment="1">
      <alignment horizontal="left" vertical="center"/>
    </xf>
    <xf numFmtId="0" fontId="8" fillId="3" borderId="5" xfId="2" applyFont="1" applyFill="1" applyBorder="1" applyAlignment="1">
      <alignment horizontal="left" vertical="center"/>
    </xf>
    <xf numFmtId="0" fontId="8" fillId="3" borderId="9" xfId="2" applyFont="1" applyFill="1" applyBorder="1" applyAlignment="1">
      <alignment horizontal="left" vertical="center"/>
    </xf>
    <xf numFmtId="0" fontId="2" fillId="3" borderId="8" xfId="2" applyFont="1" applyFill="1" applyBorder="1" applyAlignment="1">
      <alignment horizontal="left" vertical="center"/>
    </xf>
    <xf numFmtId="0" fontId="2" fillId="3" borderId="9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3" fillId="3" borderId="5" xfId="2" applyFont="1" applyFill="1" applyBorder="1" applyAlignment="1">
      <alignment vertical="center"/>
    </xf>
    <xf numFmtId="0" fontId="2" fillId="0" borderId="8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0" fontId="2" fillId="3" borderId="5" xfId="2" applyFont="1" applyFill="1" applyBorder="1" applyAlignment="1">
      <alignment vertical="center"/>
    </xf>
    <xf numFmtId="0" fontId="8" fillId="3" borderId="8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/>
    </xf>
    <xf numFmtId="0" fontId="2" fillId="0" borderId="6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2" fillId="0" borderId="8" xfId="2" applyFont="1" applyBorder="1" applyAlignment="1">
      <alignment horizontal="left" vertical="center"/>
    </xf>
    <xf numFmtId="0" fontId="3" fillId="0" borderId="4" xfId="2" applyFont="1" applyBorder="1" applyAlignment="1">
      <alignment horizontal="left" vertical="center" wrapText="1"/>
    </xf>
    <xf numFmtId="0" fontId="3" fillId="0" borderId="13" xfId="2" applyFont="1" applyBorder="1" applyAlignment="1">
      <alignment horizontal="left" vertical="center" wrapText="1"/>
    </xf>
    <xf numFmtId="0" fontId="3" fillId="0" borderId="47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25" xfId="2" applyFont="1" applyBorder="1" applyAlignment="1">
      <alignment vertical="center" wrapText="1"/>
    </xf>
    <xf numFmtId="0" fontId="8" fillId="0" borderId="13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0" fontId="2" fillId="0" borderId="8" xfId="2" applyFont="1" applyBorder="1" applyAlignment="1">
      <alignment vertical="center" wrapText="1"/>
    </xf>
    <xf numFmtId="0" fontId="2" fillId="0" borderId="9" xfId="2" applyFont="1" applyBorder="1" applyAlignment="1">
      <alignment vertical="center" wrapText="1"/>
    </xf>
    <xf numFmtId="0" fontId="7" fillId="0" borderId="18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8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0" fontId="2" fillId="3" borderId="4" xfId="2" applyFont="1" applyFill="1" applyBorder="1" applyAlignment="1">
      <alignment horizontal="left" vertical="center"/>
    </xf>
    <xf numFmtId="0" fontId="3" fillId="3" borderId="5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horizontal="left" vertical="center"/>
    </xf>
    <xf numFmtId="0" fontId="2" fillId="3" borderId="10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6" xfId="2" applyFont="1" applyBorder="1" applyAlignment="1">
      <alignment horizontal="left" vertical="center"/>
    </xf>
    <xf numFmtId="0" fontId="3" fillId="3" borderId="4" xfId="2" applyFont="1" applyFill="1" applyBorder="1" applyAlignment="1">
      <alignment horizontal="left" vertical="center"/>
    </xf>
    <xf numFmtId="0" fontId="2" fillId="3" borderId="6" xfId="2" applyFont="1" applyFill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25" xfId="2" applyFont="1" applyBorder="1" applyAlignment="1">
      <alignment horizontal="left" vertical="center"/>
    </xf>
    <xf numFmtId="0" fontId="3" fillId="0" borderId="47" xfId="1" applyFont="1" applyBorder="1" applyAlignment="1">
      <alignment horizontal="left" vertical="center"/>
    </xf>
    <xf numFmtId="0" fontId="3" fillId="0" borderId="46" xfId="1" applyFont="1" applyBorder="1" applyAlignment="1">
      <alignment horizontal="left" vertical="center"/>
    </xf>
    <xf numFmtId="0" fontId="3" fillId="0" borderId="46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vertical="center" wrapText="1"/>
    </xf>
    <xf numFmtId="0" fontId="2" fillId="0" borderId="47" xfId="2" applyFont="1" applyBorder="1" applyAlignment="1">
      <alignment horizontal="left" vertical="center" wrapText="1"/>
    </xf>
    <xf numFmtId="0" fontId="3" fillId="0" borderId="47" xfId="2" applyFont="1" applyBorder="1" applyAlignment="1">
      <alignment horizontal="left" vertical="center"/>
    </xf>
    <xf numFmtId="0" fontId="2" fillId="0" borderId="25" xfId="2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31" xfId="2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3" fillId="0" borderId="46" xfId="2" applyFont="1" applyBorder="1" applyAlignment="1">
      <alignment horizontal="left" vertical="center"/>
    </xf>
    <xf numFmtId="0" fontId="2" fillId="3" borderId="8" xfId="2" applyFont="1" applyFill="1" applyBorder="1" applyAlignment="1">
      <alignment horizontal="left" vertical="center" wrapText="1"/>
    </xf>
    <xf numFmtId="0" fontId="3" fillId="3" borderId="46" xfId="2" applyFont="1" applyFill="1" applyBorder="1" applyAlignment="1">
      <alignment horizontal="left" vertical="center"/>
    </xf>
    <xf numFmtId="0" fontId="2" fillId="3" borderId="3" xfId="2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9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3" fillId="0" borderId="3" xfId="1" applyFont="1" applyBorder="1" applyAlignment="1">
      <alignment horizontal="left" vertical="center"/>
    </xf>
    <xf numFmtId="0" fontId="2" fillId="0" borderId="25" xfId="2" applyFont="1" applyBorder="1" applyAlignment="1">
      <alignment horizontal="left" vertical="center" wrapText="1"/>
    </xf>
    <xf numFmtId="0" fontId="8" fillId="0" borderId="25" xfId="2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6" xfId="2" applyFont="1" applyBorder="1" applyAlignment="1">
      <alignment horizontal="left" vertical="center" wrapText="1"/>
    </xf>
    <xf numFmtId="0" fontId="3" fillId="0" borderId="25" xfId="2" applyFont="1" applyBorder="1" applyAlignment="1">
      <alignment horizontal="left" vertical="center" wrapText="1"/>
    </xf>
    <xf numFmtId="0" fontId="3" fillId="0" borderId="24" xfId="1" applyFont="1" applyBorder="1" applyAlignment="1">
      <alignment vertical="center"/>
    </xf>
    <xf numFmtId="0" fontId="2" fillId="3" borderId="0" xfId="2" applyFont="1" applyFill="1" applyAlignment="1">
      <alignment horizontal="left" vertical="center"/>
    </xf>
    <xf numFmtId="0" fontId="3" fillId="0" borderId="4" xfId="2" applyFont="1" applyBorder="1" applyAlignment="1">
      <alignment horizontal="left" vertical="center"/>
    </xf>
    <xf numFmtId="0" fontId="3" fillId="0" borderId="18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2" fillId="0" borderId="13" xfId="2" applyFont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/>
    </xf>
    <xf numFmtId="0" fontId="2" fillId="0" borderId="30" xfId="2" applyFont="1" applyBorder="1" applyAlignment="1">
      <alignment horizontal="left" vertical="center" wrapText="1"/>
    </xf>
    <xf numFmtId="0" fontId="3" fillId="0" borderId="30" xfId="2" applyFont="1" applyBorder="1" applyAlignment="1">
      <alignment horizontal="left" vertical="center"/>
    </xf>
    <xf numFmtId="0" fontId="3" fillId="0" borderId="28" xfId="2" applyFont="1" applyBorder="1" applyAlignment="1">
      <alignment horizontal="right" vertical="center"/>
    </xf>
    <xf numFmtId="0" fontId="3" fillId="3" borderId="28" xfId="2" applyFont="1" applyFill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34" xfId="2" applyFont="1" applyBorder="1" applyAlignment="1">
      <alignment horizontal="left" vertical="center"/>
    </xf>
    <xf numFmtId="0" fontId="3" fillId="0" borderId="30" xfId="2" applyFont="1" applyBorder="1" applyAlignment="1">
      <alignment horizontal="left" vertical="center" wrapText="1"/>
    </xf>
    <xf numFmtId="0" fontId="3" fillId="0" borderId="30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 wrapText="1"/>
    </xf>
    <xf numFmtId="0" fontId="7" fillId="3" borderId="30" xfId="2" applyFont="1" applyFill="1" applyBorder="1" applyAlignment="1">
      <alignment horizontal="left" vertical="center"/>
    </xf>
    <xf numFmtId="0" fontId="7" fillId="3" borderId="8" xfId="2" applyFont="1" applyFill="1" applyBorder="1" applyAlignment="1">
      <alignment horizontal="left" vertical="center"/>
    </xf>
    <xf numFmtId="0" fontId="3" fillId="0" borderId="28" xfId="2" applyFont="1" applyBorder="1" applyAlignment="1">
      <alignment horizontal="left" vertical="center" wrapText="1"/>
    </xf>
    <xf numFmtId="0" fontId="19" fillId="0" borderId="8" xfId="2" applyFont="1" applyBorder="1" applyAlignment="1">
      <alignment horizontal="left" vertical="center" wrapText="1"/>
    </xf>
    <xf numFmtId="0" fontId="2" fillId="0" borderId="45" xfId="2" applyFont="1" applyBorder="1" applyAlignment="1">
      <alignment horizontal="left" vertical="center" wrapText="1"/>
    </xf>
    <xf numFmtId="0" fontId="7" fillId="0" borderId="46" xfId="2" applyFont="1" applyBorder="1" applyAlignment="1">
      <alignment horizontal="left" vertical="center" wrapText="1"/>
    </xf>
    <xf numFmtId="0" fontId="6" fillId="0" borderId="45" xfId="0" applyFont="1" applyBorder="1" applyAlignment="1">
      <alignment vertical="center"/>
    </xf>
    <xf numFmtId="0" fontId="20" fillId="0" borderId="0" xfId="0" applyFont="1"/>
    <xf numFmtId="0" fontId="22" fillId="0" borderId="0" xfId="0" applyFont="1" applyAlignment="1">
      <alignment horizontal="justify" vertical="center"/>
    </xf>
    <xf numFmtId="0" fontId="23" fillId="0" borderId="0" xfId="0" applyFont="1" applyAlignment="1">
      <alignment horizontal="center" vertical="center"/>
    </xf>
    <xf numFmtId="0" fontId="8" fillId="3" borderId="0" xfId="2" applyFont="1" applyFill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3" borderId="0" xfId="2" applyFont="1" applyFill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43" fontId="6" fillId="0" borderId="0" xfId="4" applyFont="1"/>
    <xf numFmtId="43" fontId="2" fillId="0" borderId="8" xfId="4" applyFont="1" applyBorder="1" applyAlignment="1">
      <alignment horizontal="left"/>
    </xf>
    <xf numFmtId="0" fontId="25" fillId="0" borderId="0" xfId="0" applyFont="1"/>
    <xf numFmtId="43" fontId="2" fillId="3" borderId="0" xfId="4" applyFont="1" applyFill="1" applyAlignment="1">
      <alignment horizontal="left"/>
    </xf>
    <xf numFmtId="0" fontId="31" fillId="0" borderId="46" xfId="7" applyFont="1" applyBorder="1" applyAlignment="1">
      <alignment vertical="center" wrapText="1"/>
    </xf>
    <xf numFmtId="4" fontId="0" fillId="0" borderId="0" xfId="0" applyNumberFormat="1"/>
    <xf numFmtId="43" fontId="0" fillId="0" borderId="0" xfId="4" applyFont="1"/>
    <xf numFmtId="43" fontId="2" fillId="0" borderId="8" xfId="4" applyFont="1" applyBorder="1" applyAlignment="1">
      <alignment horizontal="center"/>
    </xf>
    <xf numFmtId="43" fontId="2" fillId="0" borderId="4" xfId="4" applyFont="1" applyBorder="1" applyAlignment="1">
      <alignment horizontal="left"/>
    </xf>
    <xf numFmtId="43" fontId="2" fillId="0" borderId="5" xfId="4" applyFont="1" applyBorder="1" applyAlignment="1">
      <alignment horizontal="center"/>
    </xf>
    <xf numFmtId="43" fontId="2" fillId="0" borderId="9" xfId="4" applyFont="1" applyBorder="1" applyAlignment="1">
      <alignment horizontal="center"/>
    </xf>
    <xf numFmtId="43" fontId="3" fillId="0" borderId="17" xfId="4" applyFont="1" applyBorder="1" applyAlignment="1">
      <alignment horizontal="center"/>
    </xf>
    <xf numFmtId="165" fontId="3" fillId="0" borderId="28" xfId="2" applyNumberFormat="1" applyFont="1" applyBorder="1" applyAlignment="1">
      <alignment horizontal="left"/>
    </xf>
    <xf numFmtId="43" fontId="28" fillId="0" borderId="46" xfId="4" applyFont="1" applyBorder="1" applyAlignment="1">
      <alignment horizontal="center" vertical="center"/>
    </xf>
    <xf numFmtId="43" fontId="2" fillId="0" borderId="6" xfId="4" applyFont="1" applyBorder="1" applyAlignment="1">
      <alignment horizontal="left"/>
    </xf>
    <xf numFmtId="164" fontId="2" fillId="0" borderId="8" xfId="4" applyNumberFormat="1" applyFont="1" applyBorder="1" applyAlignment="1">
      <alignment horizontal="left"/>
    </xf>
    <xf numFmtId="0" fontId="0" fillId="0" borderId="46" xfId="0" applyBorder="1"/>
    <xf numFmtId="43" fontId="2" fillId="0" borderId="25" xfId="4" applyFont="1" applyBorder="1" applyAlignment="1">
      <alignment horizontal="left"/>
    </xf>
    <xf numFmtId="164" fontId="2" fillId="0" borderId="25" xfId="4" applyNumberFormat="1" applyFont="1" applyBorder="1" applyAlignment="1">
      <alignment horizontal="left"/>
    </xf>
    <xf numFmtId="43" fontId="2" fillId="0" borderId="13" xfId="4" applyFont="1" applyBorder="1" applyAlignment="1">
      <alignment horizontal="left"/>
    </xf>
    <xf numFmtId="43" fontId="2" fillId="0" borderId="46" xfId="4" applyFont="1" applyBorder="1" applyAlignment="1">
      <alignment horizontal="left"/>
    </xf>
    <xf numFmtId="43" fontId="2" fillId="0" borderId="45" xfId="4" applyFont="1" applyBorder="1" applyAlignment="1">
      <alignment horizontal="left"/>
    </xf>
    <xf numFmtId="164" fontId="2" fillId="0" borderId="45" xfId="4" applyNumberFormat="1" applyFont="1" applyBorder="1" applyAlignment="1">
      <alignment horizontal="left"/>
    </xf>
    <xf numFmtId="164" fontId="2" fillId="0" borderId="6" xfId="4" applyNumberFormat="1" applyFont="1" applyBorder="1" applyAlignment="1">
      <alignment horizontal="left"/>
    </xf>
    <xf numFmtId="164" fontId="2" fillId="0" borderId="13" xfId="4" applyNumberFormat="1" applyFont="1" applyBorder="1" applyAlignment="1">
      <alignment horizontal="left"/>
    </xf>
    <xf numFmtId="164" fontId="2" fillId="0" borderId="16" xfId="4" applyNumberFormat="1" applyFont="1" applyBorder="1" applyAlignment="1">
      <alignment horizontal="left"/>
    </xf>
    <xf numFmtId="164" fontId="2" fillId="0" borderId="9" xfId="4" applyNumberFormat="1" applyFont="1" applyBorder="1" applyAlignment="1">
      <alignment horizontal="left"/>
    </xf>
    <xf numFmtId="164" fontId="2" fillId="0" borderId="4" xfId="4" applyNumberFormat="1" applyFont="1" applyBorder="1" applyAlignment="1">
      <alignment horizontal="left"/>
    </xf>
    <xf numFmtId="164" fontId="2" fillId="0" borderId="5" xfId="4" applyNumberFormat="1" applyFont="1" applyBorder="1" applyAlignment="1">
      <alignment horizontal="left"/>
    </xf>
    <xf numFmtId="0" fontId="34" fillId="0" borderId="46" xfId="17" applyFont="1" applyBorder="1" applyAlignment="1">
      <alignment horizontal="left" wrapText="1"/>
    </xf>
    <xf numFmtId="0" fontId="20" fillId="0" borderId="46" xfId="0" applyFont="1" applyBorder="1" applyAlignment="1">
      <alignment wrapText="1"/>
    </xf>
    <xf numFmtId="165" fontId="35" fillId="0" borderId="46" xfId="11" applyFont="1" applyBorder="1"/>
    <xf numFmtId="0" fontId="20" fillId="0" borderId="46" xfId="0" applyFont="1" applyBorder="1"/>
    <xf numFmtId="0" fontId="36" fillId="0" borderId="46" xfId="0" applyFont="1" applyBorder="1" applyAlignment="1">
      <alignment vertical="center" wrapText="1"/>
    </xf>
    <xf numFmtId="165" fontId="36" fillId="0" borderId="46" xfId="11" applyFont="1" applyBorder="1"/>
    <xf numFmtId="165" fontId="20" fillId="0" borderId="46" xfId="0" applyNumberFormat="1" applyFont="1" applyBorder="1"/>
    <xf numFmtId="165" fontId="36" fillId="0" borderId="46" xfId="11" applyFont="1" applyFill="1" applyBorder="1"/>
    <xf numFmtId="0" fontId="0" fillId="0" borderId="46" xfId="0" applyBorder="1" applyAlignment="1">
      <alignment wrapText="1"/>
    </xf>
    <xf numFmtId="49" fontId="21" fillId="0" borderId="46" xfId="0" applyNumberFormat="1" applyFont="1" applyBorder="1" applyAlignment="1">
      <alignment horizontal="right" vertical="center" wrapText="1"/>
    </xf>
    <xf numFmtId="44" fontId="37" fillId="0" borderId="46" xfId="11" applyNumberFormat="1" applyFont="1" applyBorder="1"/>
    <xf numFmtId="44" fontId="38" fillId="0" borderId="46" xfId="0" applyNumberFormat="1" applyFont="1" applyBorder="1"/>
    <xf numFmtId="43" fontId="2" fillId="0" borderId="0" xfId="4" applyFont="1" applyAlignment="1">
      <alignment horizontal="center" vertical="top"/>
    </xf>
    <xf numFmtId="43" fontId="14" fillId="0" borderId="0" xfId="4" applyFont="1"/>
    <xf numFmtId="43" fontId="6" fillId="3" borderId="0" xfId="4" applyFont="1" applyFill="1"/>
    <xf numFmtId="43" fontId="25" fillId="0" borderId="0" xfId="4" applyFont="1"/>
    <xf numFmtId="164" fontId="3" fillId="0" borderId="14" xfId="4" applyNumberFormat="1" applyFont="1" applyBorder="1" applyAlignment="1">
      <alignment horizontal="left"/>
    </xf>
    <xf numFmtId="164" fontId="2" fillId="0" borderId="4" xfId="4" applyNumberFormat="1" applyFont="1" applyBorder="1" applyAlignment="1">
      <alignment horizontal="left" vertical="center"/>
    </xf>
    <xf numFmtId="164" fontId="2" fillId="0" borderId="8" xfId="4" applyNumberFormat="1" applyFont="1" applyBorder="1" applyAlignment="1">
      <alignment horizontal="left" vertical="center"/>
    </xf>
    <xf numFmtId="164" fontId="2" fillId="0" borderId="6" xfId="4" applyNumberFormat="1" applyFont="1" applyBorder="1" applyAlignment="1">
      <alignment horizontal="left" vertical="center"/>
    </xf>
    <xf numFmtId="164" fontId="2" fillId="0" borderId="0" xfId="4" applyNumberFormat="1" applyFont="1" applyAlignment="1">
      <alignment horizontal="left" vertical="center"/>
    </xf>
    <xf numFmtId="164" fontId="2" fillId="0" borderId="16" xfId="4" applyNumberFormat="1" applyFont="1" applyBorder="1" applyAlignment="1">
      <alignment horizontal="left" vertical="center"/>
    </xf>
    <xf numFmtId="164" fontId="2" fillId="0" borderId="3" xfId="4" applyNumberFormat="1" applyFont="1" applyBorder="1" applyAlignment="1">
      <alignment horizontal="left" vertical="center"/>
    </xf>
    <xf numFmtId="164" fontId="2" fillId="0" borderId="13" xfId="4" applyNumberFormat="1" applyFont="1" applyBorder="1" applyAlignment="1">
      <alignment horizontal="left" vertical="center"/>
    </xf>
    <xf numFmtId="164" fontId="2" fillId="0" borderId="17" xfId="4" applyNumberFormat="1" applyFont="1" applyBorder="1" applyAlignment="1">
      <alignment horizontal="left" vertical="center"/>
    </xf>
    <xf numFmtId="164" fontId="2" fillId="0" borderId="1" xfId="4" applyNumberFormat="1" applyFont="1" applyBorder="1" applyAlignment="1">
      <alignment horizontal="left" vertical="center"/>
    </xf>
    <xf numFmtId="164" fontId="2" fillId="0" borderId="25" xfId="4" applyNumberFormat="1" applyFont="1" applyBorder="1" applyAlignment="1">
      <alignment horizontal="left" vertical="center"/>
    </xf>
    <xf numFmtId="164" fontId="2" fillId="0" borderId="45" xfId="4" applyNumberFormat="1" applyFont="1" applyBorder="1" applyAlignment="1">
      <alignment horizontal="left" vertical="center"/>
    </xf>
    <xf numFmtId="43" fontId="25" fillId="0" borderId="0" xfId="4" applyFont="1" applyFill="1"/>
    <xf numFmtId="3" fontId="0" fillId="0" borderId="0" xfId="0" applyNumberFormat="1"/>
    <xf numFmtId="164" fontId="8" fillId="3" borderId="8" xfId="4" applyNumberFormat="1" applyFont="1" applyFill="1" applyBorder="1" applyAlignment="1">
      <alignment horizontal="left"/>
    </xf>
    <xf numFmtId="43" fontId="3" fillId="0" borderId="8" xfId="4" applyFont="1" applyBorder="1" applyAlignment="1">
      <alignment horizontal="center"/>
    </xf>
    <xf numFmtId="0" fontId="42" fillId="0" borderId="0" xfId="0" applyFont="1"/>
    <xf numFmtId="164" fontId="2" fillId="3" borderId="8" xfId="4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3" fontId="23" fillId="0" borderId="0" xfId="4" applyFont="1"/>
    <xf numFmtId="43" fontId="2" fillId="3" borderId="5" xfId="4" applyFont="1" applyFill="1" applyBorder="1" applyAlignment="1">
      <alignment horizontal="center"/>
    </xf>
    <xf numFmtId="43" fontId="2" fillId="3" borderId="8" xfId="4" applyFont="1" applyFill="1" applyBorder="1" applyAlignment="1">
      <alignment horizontal="center"/>
    </xf>
    <xf numFmtId="43" fontId="3" fillId="0" borderId="6" xfId="4" applyFont="1" applyBorder="1" applyAlignment="1">
      <alignment horizontal="left"/>
    </xf>
    <xf numFmtId="43" fontId="2" fillId="0" borderId="5" xfId="4" applyFont="1" applyBorder="1" applyAlignment="1">
      <alignment horizontal="left"/>
    </xf>
    <xf numFmtId="0" fontId="3" fillId="0" borderId="3" xfId="2" applyFont="1" applyBorder="1" applyAlignment="1">
      <alignment horizontal="left"/>
    </xf>
    <xf numFmtId="43" fontId="2" fillId="0" borderId="16" xfId="4" applyFont="1" applyBorder="1" applyAlignment="1">
      <alignment horizontal="left"/>
    </xf>
    <xf numFmtId="43" fontId="3" fillId="0" borderId="8" xfId="4" applyFont="1" applyBorder="1" applyAlignment="1">
      <alignment horizontal="left"/>
    </xf>
    <xf numFmtId="43" fontId="3" fillId="0" borderId="34" xfId="4" applyFont="1" applyBorder="1" applyAlignment="1">
      <alignment horizontal="left"/>
    </xf>
    <xf numFmtId="0" fontId="2" fillId="0" borderId="45" xfId="2" applyFont="1" applyBorder="1" applyAlignment="1">
      <alignment vertical="center" wrapText="1"/>
    </xf>
    <xf numFmtId="0" fontId="2" fillId="0" borderId="13" xfId="2" applyFont="1" applyBorder="1" applyAlignment="1">
      <alignment vertical="center" wrapText="1"/>
    </xf>
    <xf numFmtId="43" fontId="2" fillId="0" borderId="47" xfId="4" applyFont="1" applyBorder="1" applyAlignment="1">
      <alignment horizontal="center"/>
    </xf>
    <xf numFmtId="0" fontId="3" fillId="0" borderId="47" xfId="2" applyFont="1" applyBorder="1" applyAlignment="1">
      <alignment vertical="center" wrapText="1"/>
    </xf>
    <xf numFmtId="43" fontId="3" fillId="0" borderId="47" xfId="4" applyFont="1" applyBorder="1" applyAlignment="1">
      <alignment horizontal="center"/>
    </xf>
    <xf numFmtId="43" fontId="3" fillId="0" borderId="6" xfId="4" applyFont="1" applyBorder="1" applyAlignment="1">
      <alignment horizontal="center"/>
    </xf>
    <xf numFmtId="43" fontId="3" fillId="0" borderId="47" xfId="4" applyFont="1" applyBorder="1" applyAlignment="1">
      <alignment horizontal="left" vertical="center" wrapText="1"/>
    </xf>
    <xf numFmtId="43" fontId="3" fillId="0" borderId="8" xfId="4" applyFont="1" applyBorder="1" applyAlignment="1">
      <alignment horizontal="left" vertical="center" wrapText="1"/>
    </xf>
    <xf numFmtId="43" fontId="3" fillId="3" borderId="8" xfId="4" applyFont="1" applyFill="1" applyBorder="1" applyAlignment="1">
      <alignment horizontal="left" vertical="center" wrapText="1"/>
    </xf>
    <xf numFmtId="43" fontId="3" fillId="0" borderId="6" xfId="4" applyFont="1" applyBorder="1" applyAlignment="1">
      <alignment horizontal="left" vertical="center" wrapText="1"/>
    </xf>
    <xf numFmtId="43" fontId="3" fillId="0" borderId="9" xfId="4" applyFont="1" applyBorder="1" applyAlignment="1">
      <alignment horizontal="left" vertical="center" wrapText="1"/>
    </xf>
    <xf numFmtId="0" fontId="3" fillId="3" borderId="45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3" fillId="3" borderId="46" xfId="2" applyFont="1" applyFill="1" applyBorder="1" applyAlignment="1">
      <alignment horizontal="left" vertical="center" wrapText="1"/>
    </xf>
    <xf numFmtId="43" fontId="2" fillId="0" borderId="17" xfId="4" applyFont="1" applyBorder="1" applyAlignment="1">
      <alignment horizontal="left"/>
    </xf>
    <xf numFmtId="168" fontId="2" fillId="0" borderId="4" xfId="4" applyNumberFormat="1" applyFont="1" applyBorder="1" applyAlignment="1">
      <alignment horizontal="left"/>
    </xf>
    <xf numFmtId="168" fontId="2" fillId="0" borderId="8" xfId="4" applyNumberFormat="1" applyFont="1" applyBorder="1" applyAlignment="1">
      <alignment horizontal="left"/>
    </xf>
    <xf numFmtId="168" fontId="2" fillId="0" borderId="6" xfId="4" applyNumberFormat="1" applyFont="1" applyBorder="1" applyAlignment="1">
      <alignment horizontal="left"/>
    </xf>
    <xf numFmtId="168" fontId="2" fillId="0" borderId="25" xfId="4" applyNumberFormat="1" applyFont="1" applyBorder="1" applyAlignment="1">
      <alignment horizontal="left"/>
    </xf>
    <xf numFmtId="168" fontId="2" fillId="0" borderId="9" xfId="4" applyNumberFormat="1" applyFont="1" applyBorder="1" applyAlignment="1">
      <alignment horizontal="left"/>
    </xf>
    <xf numFmtId="168" fontId="2" fillId="0" borderId="13" xfId="4" applyNumberFormat="1" applyFont="1" applyBorder="1" applyAlignment="1">
      <alignment horizontal="left"/>
    </xf>
    <xf numFmtId="168" fontId="2" fillId="0" borderId="17" xfId="4" applyNumberFormat="1" applyFont="1" applyBorder="1" applyAlignment="1">
      <alignment horizontal="left"/>
    </xf>
    <xf numFmtId="0" fontId="3" fillId="0" borderId="45" xfId="2" applyFont="1" applyBorder="1" applyAlignment="1">
      <alignment horizontal="left" vertical="center" wrapText="1"/>
    </xf>
    <xf numFmtId="164" fontId="2" fillId="0" borderId="45" xfId="4" applyNumberFormat="1" applyFont="1" applyFill="1" applyBorder="1" applyAlignment="1">
      <alignment horizontal="left" vertical="center"/>
    </xf>
    <xf numFmtId="164" fontId="2" fillId="0" borderId="17" xfId="4" applyNumberFormat="1" applyFont="1" applyFill="1" applyBorder="1" applyAlignment="1">
      <alignment horizontal="left" vertical="center"/>
    </xf>
    <xf numFmtId="164" fontId="2" fillId="0" borderId="0" xfId="4" applyNumberFormat="1" applyFont="1" applyFill="1" applyAlignment="1">
      <alignment horizontal="left" vertical="center"/>
    </xf>
    <xf numFmtId="43" fontId="2" fillId="3" borderId="25" xfId="4" applyFont="1" applyFill="1" applyBorder="1" applyAlignment="1">
      <alignment horizontal="left"/>
    </xf>
    <xf numFmtId="0" fontId="2" fillId="3" borderId="25" xfId="2" applyFont="1" applyFill="1" applyBorder="1" applyAlignment="1">
      <alignment horizontal="left"/>
    </xf>
    <xf numFmtId="43" fontId="2" fillId="0" borderId="30" xfId="4" applyFont="1" applyBorder="1" applyAlignment="1">
      <alignment horizontal="left"/>
    </xf>
    <xf numFmtId="0" fontId="3" fillId="4" borderId="47" xfId="1" applyFont="1" applyFill="1" applyBorder="1" applyAlignment="1">
      <alignment vertical="center"/>
    </xf>
    <xf numFmtId="0" fontId="2" fillId="4" borderId="46" xfId="2" applyFont="1" applyFill="1" applyBorder="1" applyAlignment="1">
      <alignment horizontal="left"/>
    </xf>
    <xf numFmtId="43" fontId="3" fillId="0" borderId="47" xfId="4" applyFont="1" applyBorder="1" applyAlignment="1">
      <alignment vertical="center"/>
    </xf>
    <xf numFmtId="43" fontId="3" fillId="0" borderId="30" xfId="4" applyFont="1" applyBorder="1" applyAlignment="1">
      <alignment vertical="center"/>
    </xf>
    <xf numFmtId="43" fontId="2" fillId="0" borderId="28" xfId="4" applyFont="1" applyBorder="1" applyAlignment="1">
      <alignment horizontal="left"/>
    </xf>
    <xf numFmtId="43" fontId="3" fillId="0" borderId="28" xfId="4" applyFont="1" applyBorder="1" applyAlignment="1">
      <alignment vertical="center" wrapText="1"/>
    </xf>
    <xf numFmtId="43" fontId="3" fillId="0" borderId="46" xfId="4" applyFont="1" applyBorder="1" applyAlignment="1">
      <alignment vertical="center" wrapText="1"/>
    </xf>
    <xf numFmtId="43" fontId="3" fillId="0" borderId="30" xfId="4" applyFont="1" applyBorder="1" applyAlignment="1">
      <alignment horizontal="left"/>
    </xf>
    <xf numFmtId="43" fontId="3" fillId="0" borderId="47" xfId="4" applyFont="1" applyBorder="1" applyAlignment="1">
      <alignment horizontal="left"/>
    </xf>
    <xf numFmtId="43" fontId="3" fillId="0" borderId="30" xfId="2" applyNumberFormat="1" applyFont="1" applyBorder="1" applyAlignment="1">
      <alignment horizontal="left"/>
    </xf>
    <xf numFmtId="43" fontId="3" fillId="0" borderId="28" xfId="4" applyFont="1" applyBorder="1" applyAlignment="1">
      <alignment horizontal="left"/>
    </xf>
    <xf numFmtId="43" fontId="3" fillId="0" borderId="46" xfId="4" applyFont="1" applyBorder="1" applyAlignment="1">
      <alignment horizontal="left"/>
    </xf>
    <xf numFmtId="43" fontId="2" fillId="0" borderId="28" xfId="2" applyNumberFormat="1" applyFont="1" applyBorder="1" applyAlignment="1">
      <alignment horizontal="left"/>
    </xf>
    <xf numFmtId="43" fontId="3" fillId="0" borderId="28" xfId="2" applyNumberFormat="1" applyFont="1" applyBorder="1" applyAlignment="1">
      <alignment horizontal="left"/>
    </xf>
    <xf numFmtId="43" fontId="2" fillId="0" borderId="6" xfId="2" applyNumberFormat="1" applyFont="1" applyBorder="1" applyAlignment="1">
      <alignment horizontal="left"/>
    </xf>
    <xf numFmtId="43" fontId="3" fillId="0" borderId="6" xfId="4" applyFont="1" applyFill="1" applyBorder="1" applyAlignment="1">
      <alignment horizontal="left"/>
    </xf>
    <xf numFmtId="0" fontId="43" fillId="5" borderId="66" xfId="0" applyFont="1" applyFill="1" applyBorder="1" applyAlignment="1">
      <alignment horizontal="center" vertical="center" wrapText="1"/>
    </xf>
    <xf numFmtId="0" fontId="43" fillId="5" borderId="61" xfId="0" applyFont="1" applyFill="1" applyBorder="1" applyAlignment="1">
      <alignment horizontal="center" vertical="center" wrapText="1"/>
    </xf>
    <xf numFmtId="0" fontId="8" fillId="0" borderId="47" xfId="2" applyFont="1" applyBorder="1" applyAlignment="1">
      <alignment horizontal="left" vertical="center"/>
    </xf>
    <xf numFmtId="164" fontId="0" fillId="0" borderId="0" xfId="0" applyNumberFormat="1"/>
    <xf numFmtId="0" fontId="43" fillId="6" borderId="77" xfId="0" applyFont="1" applyFill="1" applyBorder="1" applyAlignment="1">
      <alignment horizontal="right" vertical="center"/>
    </xf>
    <xf numFmtId="3" fontId="43" fillId="6" borderId="73" xfId="0" applyNumberFormat="1" applyFont="1" applyFill="1" applyBorder="1" applyAlignment="1">
      <alignment vertical="center"/>
    </xf>
    <xf numFmtId="0" fontId="43" fillId="6" borderId="70" xfId="0" applyFont="1" applyFill="1" applyBorder="1" applyAlignment="1">
      <alignment horizontal="right" vertical="center"/>
    </xf>
    <xf numFmtId="3" fontId="43" fillId="5" borderId="70" xfId="0" applyNumberFormat="1" applyFont="1" applyFill="1" applyBorder="1" applyAlignment="1">
      <alignment vertical="center"/>
    </xf>
    <xf numFmtId="3" fontId="43" fillId="0" borderId="57" xfId="0" applyNumberFormat="1" applyFont="1" applyBorder="1" applyAlignment="1">
      <alignment vertical="center"/>
    </xf>
    <xf numFmtId="165" fontId="0" fillId="0" borderId="0" xfId="0" applyNumberFormat="1"/>
    <xf numFmtId="0" fontId="47" fillId="5" borderId="0" xfId="0" applyFont="1" applyFill="1" applyAlignment="1">
      <alignment horizontal="center" vertical="center" wrapText="1"/>
    </xf>
    <xf numFmtId="0" fontId="47" fillId="5" borderId="35" xfId="0" applyFont="1" applyFill="1" applyBorder="1" applyAlignment="1">
      <alignment horizontal="center" vertical="center" wrapText="1"/>
    </xf>
    <xf numFmtId="0" fontId="47" fillId="5" borderId="71" xfId="0" applyFont="1" applyFill="1" applyBorder="1" applyAlignment="1">
      <alignment horizontal="center" vertical="center" wrapText="1"/>
    </xf>
    <xf numFmtId="0" fontId="47" fillId="5" borderId="3" xfId="0" applyFont="1" applyFill="1" applyBorder="1" applyAlignment="1">
      <alignment horizontal="center" vertical="center" wrapText="1"/>
    </xf>
    <xf numFmtId="0" fontId="47" fillId="5" borderId="64" xfId="0" applyFont="1" applyFill="1" applyBorder="1" applyAlignment="1">
      <alignment horizontal="center" vertical="center" wrapText="1"/>
    </xf>
    <xf numFmtId="0" fontId="50" fillId="0" borderId="57" xfId="0" applyFont="1" applyBorder="1" applyAlignment="1">
      <alignment vertical="center"/>
    </xf>
    <xf numFmtId="0" fontId="50" fillId="6" borderId="57" xfId="0" applyFont="1" applyFill="1" applyBorder="1" applyAlignment="1">
      <alignment vertical="center"/>
    </xf>
    <xf numFmtId="3" fontId="50" fillId="0" borderId="57" xfId="0" applyNumberFormat="1" applyFont="1" applyBorder="1" applyAlignment="1">
      <alignment vertical="center"/>
    </xf>
    <xf numFmtId="3" fontId="50" fillId="6" borderId="57" xfId="0" applyNumberFormat="1" applyFont="1" applyFill="1" applyBorder="1" applyAlignment="1">
      <alignment vertical="center"/>
    </xf>
    <xf numFmtId="0" fontId="51" fillId="0" borderId="57" xfId="0" applyFont="1" applyBorder="1" applyAlignment="1">
      <alignment horizontal="right" vertical="center"/>
    </xf>
    <xf numFmtId="3" fontId="49" fillId="0" borderId="57" xfId="0" applyNumberFormat="1" applyFont="1" applyBorder="1" applyAlignment="1">
      <alignment vertical="center"/>
    </xf>
    <xf numFmtId="0" fontId="48" fillId="0" borderId="0" xfId="0" applyFont="1" applyAlignment="1">
      <alignment horizontal="center" vertical="center" wrapText="1"/>
    </xf>
    <xf numFmtId="3" fontId="49" fillId="6" borderId="57" xfId="0" applyNumberFormat="1" applyFont="1" applyFill="1" applyBorder="1" applyAlignment="1">
      <alignment vertical="center"/>
    </xf>
    <xf numFmtId="164" fontId="3" fillId="3" borderId="5" xfId="4" applyNumberFormat="1" applyFont="1" applyFill="1" applyBorder="1" applyAlignment="1">
      <alignment horizontal="left"/>
    </xf>
    <xf numFmtId="164" fontId="2" fillId="3" borderId="8" xfId="4" applyNumberFormat="1" applyFont="1" applyFill="1" applyBorder="1" applyAlignment="1">
      <alignment horizontal="left"/>
    </xf>
    <xf numFmtId="164" fontId="3" fillId="3" borderId="17" xfId="4" applyNumberFormat="1" applyFont="1" applyFill="1" applyBorder="1" applyAlignment="1">
      <alignment horizontal="left"/>
    </xf>
    <xf numFmtId="164" fontId="3" fillId="3" borderId="0" xfId="4" applyNumberFormat="1" applyFont="1" applyFill="1" applyAlignment="1">
      <alignment horizontal="left"/>
    </xf>
    <xf numFmtId="164" fontId="7" fillId="3" borderId="18" xfId="4" applyNumberFormat="1" applyFont="1" applyFill="1" applyBorder="1" applyAlignment="1">
      <alignment horizontal="left"/>
    </xf>
    <xf numFmtId="164" fontId="40" fillId="3" borderId="46" xfId="4" applyNumberFormat="1" applyFont="1" applyFill="1" applyBorder="1" applyAlignment="1">
      <alignment horizontal="right" vertical="center"/>
    </xf>
    <xf numFmtId="164" fontId="3" fillId="3" borderId="5" xfId="4" applyNumberFormat="1" applyFont="1" applyFill="1" applyBorder="1" applyAlignment="1">
      <alignment horizontal="center"/>
    </xf>
    <xf numFmtId="0" fontId="2" fillId="3" borderId="5" xfId="2" applyFont="1" applyFill="1" applyBorder="1" applyAlignment="1">
      <alignment horizontal="right"/>
    </xf>
    <xf numFmtId="164" fontId="2" fillId="3" borderId="5" xfId="4" applyNumberFormat="1" applyFont="1" applyFill="1" applyBorder="1" applyAlignment="1">
      <alignment horizontal="center"/>
    </xf>
    <xf numFmtId="164" fontId="3" fillId="3" borderId="8" xfId="4" applyNumberFormat="1" applyFont="1" applyFill="1" applyBorder="1" applyAlignment="1">
      <alignment horizontal="center"/>
    </xf>
    <xf numFmtId="164" fontId="3" fillId="3" borderId="17" xfId="4" applyNumberFormat="1" applyFont="1" applyFill="1" applyBorder="1" applyAlignment="1">
      <alignment horizontal="center"/>
    </xf>
    <xf numFmtId="0" fontId="2" fillId="3" borderId="0" xfId="2" applyFont="1" applyFill="1" applyAlignment="1">
      <alignment horizontal="center"/>
    </xf>
    <xf numFmtId="164" fontId="2" fillId="3" borderId="0" xfId="4" applyNumberFormat="1" applyFont="1" applyFill="1" applyAlignment="1">
      <alignment horizontal="center"/>
    </xf>
    <xf numFmtId="43" fontId="7" fillId="3" borderId="18" xfId="4" applyFont="1" applyFill="1" applyBorder="1" applyAlignment="1">
      <alignment horizontal="center"/>
    </xf>
    <xf numFmtId="164" fontId="7" fillId="3" borderId="18" xfId="4" applyNumberFormat="1" applyFont="1" applyFill="1" applyBorder="1" applyAlignment="1">
      <alignment horizontal="center"/>
    </xf>
    <xf numFmtId="164" fontId="40" fillId="3" borderId="46" xfId="4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justify" vertical="center"/>
    </xf>
    <xf numFmtId="164" fontId="3" fillId="3" borderId="10" xfId="4" applyNumberFormat="1" applyFont="1" applyFill="1" applyBorder="1" applyAlignment="1">
      <alignment horizontal="center"/>
    </xf>
    <xf numFmtId="165" fontId="2" fillId="3" borderId="0" xfId="2" applyNumberFormat="1" applyFont="1" applyFill="1" applyAlignment="1">
      <alignment horizontal="left"/>
    </xf>
    <xf numFmtId="164" fontId="2" fillId="3" borderId="0" xfId="2" applyNumberFormat="1" applyFont="1" applyFill="1" applyAlignment="1">
      <alignment horizontal="left"/>
    </xf>
    <xf numFmtId="166" fontId="2" fillId="3" borderId="0" xfId="2" applyNumberFormat="1" applyFont="1" applyFill="1" applyAlignment="1">
      <alignment horizontal="left"/>
    </xf>
    <xf numFmtId="0" fontId="8" fillId="3" borderId="45" xfId="2" applyFont="1" applyFill="1" applyBorder="1" applyAlignment="1">
      <alignment vertical="center" wrapText="1"/>
    </xf>
    <xf numFmtId="165" fontId="6" fillId="3" borderId="0" xfId="0" applyNumberFormat="1" applyFont="1" applyFill="1"/>
    <xf numFmtId="43" fontId="2" fillId="3" borderId="9" xfId="4" applyFont="1" applyFill="1" applyBorder="1" applyAlignment="1">
      <alignment horizontal="center"/>
    </xf>
    <xf numFmtId="164" fontId="2" fillId="3" borderId="25" xfId="4" applyNumberFormat="1" applyFont="1" applyFill="1" applyBorder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164" fontId="6" fillId="3" borderId="0" xfId="0" applyNumberFormat="1" applyFont="1" applyFill="1"/>
    <xf numFmtId="0" fontId="12" fillId="3" borderId="1" xfId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0" fontId="29" fillId="3" borderId="50" xfId="0" applyFont="1" applyFill="1" applyBorder="1" applyAlignment="1">
      <alignment horizontal="center" vertical="center"/>
    </xf>
    <xf numFmtId="164" fontId="2" fillId="3" borderId="4" xfId="4" applyNumberFormat="1" applyFont="1" applyFill="1" applyBorder="1" applyAlignment="1">
      <alignment horizontal="left"/>
    </xf>
    <xf numFmtId="164" fontId="2" fillId="3" borderId="5" xfId="4" applyNumberFormat="1" applyFont="1" applyFill="1" applyBorder="1" applyAlignment="1">
      <alignment horizontal="left"/>
    </xf>
    <xf numFmtId="0" fontId="33" fillId="7" borderId="49" xfId="7" quotePrefix="1" applyFont="1" applyFill="1" applyBorder="1" applyAlignment="1">
      <alignment horizontal="right" vertical="center"/>
    </xf>
    <xf numFmtId="0" fontId="25" fillId="3" borderId="0" xfId="0" applyFont="1" applyFill="1"/>
    <xf numFmtId="165" fontId="25" fillId="3" borderId="0" xfId="0" applyNumberFormat="1" applyFont="1" applyFill="1"/>
    <xf numFmtId="0" fontId="42" fillId="3" borderId="0" xfId="0" applyFont="1" applyFill="1"/>
    <xf numFmtId="165" fontId="42" fillId="3" borderId="0" xfId="0" applyNumberFormat="1" applyFont="1" applyFill="1"/>
    <xf numFmtId="0" fontId="23" fillId="3" borderId="0" xfId="0" applyFont="1" applyFill="1"/>
    <xf numFmtId="0" fontId="12" fillId="3" borderId="0" xfId="1" applyFont="1" applyFill="1" applyAlignment="1">
      <alignment horizontal="center" vertical="center" wrapText="1"/>
    </xf>
    <xf numFmtId="43" fontId="28" fillId="3" borderId="46" xfId="4" applyFont="1" applyFill="1" applyBorder="1" applyAlignment="1">
      <alignment horizontal="center" vertical="center"/>
    </xf>
    <xf numFmtId="0" fontId="2" fillId="3" borderId="4" xfId="2" applyFont="1" applyFill="1" applyBorder="1" applyAlignment="1">
      <alignment horizontal="left"/>
    </xf>
    <xf numFmtId="0" fontId="6" fillId="3" borderId="0" xfId="0" applyFont="1" applyFill="1" applyAlignment="1">
      <alignment horizontal="center"/>
    </xf>
    <xf numFmtId="43" fontId="6" fillId="3" borderId="0" xfId="0" applyNumberFormat="1" applyFont="1" applyFill="1"/>
    <xf numFmtId="43" fontId="2" fillId="3" borderId="5" xfId="4" applyFont="1" applyFill="1" applyBorder="1" applyAlignment="1">
      <alignment horizontal="left"/>
    </xf>
    <xf numFmtId="0" fontId="2" fillId="3" borderId="17" xfId="2" applyFont="1" applyFill="1" applyBorder="1" applyAlignment="1">
      <alignment horizontal="left"/>
    </xf>
    <xf numFmtId="0" fontId="12" fillId="3" borderId="42" xfId="1" applyFont="1" applyFill="1" applyBorder="1" applyAlignment="1">
      <alignment horizontal="center" vertical="center" wrapText="1"/>
    </xf>
    <xf numFmtId="43" fontId="2" fillId="3" borderId="0" xfId="2" applyNumberFormat="1" applyFont="1" applyFill="1" applyAlignment="1">
      <alignment horizontal="left"/>
    </xf>
    <xf numFmtId="0" fontId="8" fillId="3" borderId="0" xfId="2" applyFont="1" applyFill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24" fillId="3" borderId="0" xfId="0" applyFont="1" applyFill="1"/>
    <xf numFmtId="0" fontId="26" fillId="3" borderId="0" xfId="2" applyFont="1" applyFill="1" applyAlignment="1">
      <alignment horizontal="center" vertical="center"/>
    </xf>
    <xf numFmtId="0" fontId="25" fillId="3" borderId="0" xfId="2" applyFont="1" applyFill="1" applyAlignment="1">
      <alignment horizontal="left" vertical="center"/>
    </xf>
    <xf numFmtId="0" fontId="7" fillId="3" borderId="0" xfId="2" applyFont="1" applyFill="1" applyAlignment="1">
      <alignment horizontal="left" vertical="center" wrapText="1"/>
    </xf>
    <xf numFmtId="0" fontId="23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2" fillId="3" borderId="0" xfId="0" applyFont="1" applyFill="1" applyAlignment="1">
      <alignment horizontal="justify" vertical="center"/>
    </xf>
    <xf numFmtId="0" fontId="7" fillId="3" borderId="0" xfId="2" applyFont="1" applyFill="1" applyAlignment="1">
      <alignment horizontal="right" vertical="center"/>
    </xf>
    <xf numFmtId="0" fontId="16" fillId="3" borderId="0" xfId="1" applyFont="1" applyFill="1" applyAlignment="1">
      <alignment horizontal="center" vertical="center" wrapText="1"/>
    </xf>
    <xf numFmtId="0" fontId="25" fillId="3" borderId="48" xfId="0" applyFont="1" applyFill="1" applyBorder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" fillId="3" borderId="0" xfId="2" applyFont="1" applyFill="1" applyAlignment="1">
      <alignment horizontal="left" vertical="center" wrapText="1"/>
    </xf>
    <xf numFmtId="0" fontId="3" fillId="3" borderId="0" xfId="1" applyFont="1" applyFill="1" applyAlignment="1">
      <alignment vertical="center" wrapText="1"/>
    </xf>
    <xf numFmtId="0" fontId="0" fillId="3" borderId="0" xfId="0" applyFill="1" applyAlignment="1">
      <alignment horizontal="justify" vertical="center"/>
    </xf>
    <xf numFmtId="164" fontId="2" fillId="3" borderId="8" xfId="4" applyNumberFormat="1" applyFont="1" applyFill="1" applyBorder="1" applyAlignment="1">
      <alignment horizontal="left" vertical="center"/>
    </xf>
    <xf numFmtId="164" fontId="2" fillId="3" borderId="6" xfId="4" applyNumberFormat="1" applyFont="1" applyFill="1" applyBorder="1" applyAlignment="1">
      <alignment horizontal="left" vertical="center"/>
    </xf>
    <xf numFmtId="164" fontId="2" fillId="3" borderId="0" xfId="4" applyNumberFormat="1" applyFont="1" applyFill="1" applyAlignment="1">
      <alignment horizontal="left" vertical="center"/>
    </xf>
    <xf numFmtId="164" fontId="2" fillId="3" borderId="4" xfId="4" applyNumberFormat="1" applyFont="1" applyFill="1" applyBorder="1" applyAlignment="1">
      <alignment horizontal="left" vertical="center"/>
    </xf>
    <xf numFmtId="164" fontId="2" fillId="3" borderId="1" xfId="4" applyNumberFormat="1" applyFont="1" applyFill="1" applyBorder="1" applyAlignment="1">
      <alignment horizontal="left" vertical="center"/>
    </xf>
    <xf numFmtId="0" fontId="1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3" fillId="3" borderId="0" xfId="1" applyFont="1" applyFill="1" applyAlignment="1">
      <alignment horizontal="center" vertical="top"/>
    </xf>
    <xf numFmtId="0" fontId="3" fillId="3" borderId="0" xfId="0" applyFont="1" applyFill="1"/>
    <xf numFmtId="0" fontId="3" fillId="3" borderId="25" xfId="2" applyFont="1" applyFill="1" applyBorder="1" applyAlignment="1">
      <alignment horizontal="left"/>
    </xf>
    <xf numFmtId="165" fontId="3" fillId="3" borderId="0" xfId="0" applyNumberFormat="1" applyFont="1" applyFill="1"/>
    <xf numFmtId="0" fontId="2" fillId="3" borderId="0" xfId="1" applyFont="1" applyFill="1" applyAlignment="1">
      <alignment horizontal="center" vertical="top"/>
    </xf>
    <xf numFmtId="0" fontId="2" fillId="3" borderId="19" xfId="2" applyFont="1" applyFill="1" applyBorder="1" applyAlignment="1">
      <alignment horizontal="left"/>
    </xf>
    <xf numFmtId="165" fontId="2" fillId="3" borderId="0" xfId="0" applyNumberFormat="1" applyFont="1" applyFill="1"/>
    <xf numFmtId="43" fontId="2" fillId="3" borderId="0" xfId="0" applyNumberFormat="1" applyFont="1" applyFill="1"/>
    <xf numFmtId="43" fontId="3" fillId="3" borderId="0" xfId="0" applyNumberFormat="1" applyFont="1" applyFill="1"/>
    <xf numFmtId="0" fontId="3" fillId="3" borderId="6" xfId="2" applyFont="1" applyFill="1" applyBorder="1" applyAlignment="1">
      <alignment horizontal="left" vertical="center"/>
    </xf>
    <xf numFmtId="0" fontId="3" fillId="3" borderId="6" xfId="2" applyFont="1" applyFill="1" applyBorder="1" applyAlignment="1">
      <alignment horizontal="left"/>
    </xf>
    <xf numFmtId="164" fontId="3" fillId="3" borderId="9" xfId="4" applyNumberFormat="1" applyFont="1" applyFill="1" applyBorder="1" applyAlignment="1">
      <alignment horizontal="left"/>
    </xf>
    <xf numFmtId="0" fontId="3" fillId="3" borderId="9" xfId="2" applyFont="1" applyFill="1" applyBorder="1" applyAlignment="1">
      <alignment horizontal="left"/>
    </xf>
    <xf numFmtId="0" fontId="7" fillId="3" borderId="3" xfId="1" applyFont="1" applyFill="1" applyBorder="1" applyAlignment="1">
      <alignment vertical="center"/>
    </xf>
    <xf numFmtId="0" fontId="7" fillId="3" borderId="3" xfId="1" applyFont="1" applyFill="1" applyBorder="1" applyAlignment="1">
      <alignment vertical="top"/>
    </xf>
    <xf numFmtId="0" fontId="3" fillId="3" borderId="17" xfId="2" applyFont="1" applyFill="1" applyBorder="1" applyAlignment="1">
      <alignment horizontal="left"/>
    </xf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vertical="top"/>
    </xf>
    <xf numFmtId="43" fontId="2" fillId="3" borderId="0" xfId="4" applyFont="1" applyFill="1"/>
    <xf numFmtId="0" fontId="2" fillId="8" borderId="4" xfId="2" applyFont="1" applyFill="1" applyBorder="1" applyAlignment="1">
      <alignment horizontal="left"/>
    </xf>
    <xf numFmtId="0" fontId="2" fillId="8" borderId="5" xfId="2" applyFont="1" applyFill="1" applyBorder="1" applyAlignment="1">
      <alignment horizontal="left"/>
    </xf>
    <xf numFmtId="0" fontId="2" fillId="8" borderId="8" xfId="2" applyFont="1" applyFill="1" applyBorder="1" applyAlignment="1">
      <alignment horizontal="left"/>
    </xf>
    <xf numFmtId="43" fontId="2" fillId="3" borderId="0" xfId="4" applyFont="1" applyFill="1" applyAlignment="1">
      <alignment horizontal="left" vertical="center"/>
    </xf>
    <xf numFmtId="0" fontId="2" fillId="3" borderId="7" xfId="2" applyFont="1" applyFill="1" applyBorder="1" applyAlignment="1">
      <alignment horizontal="left"/>
    </xf>
    <xf numFmtId="0" fontId="2" fillId="3" borderId="15" xfId="2" applyFont="1" applyFill="1" applyBorder="1" applyAlignment="1">
      <alignment horizontal="left"/>
    </xf>
    <xf numFmtId="0" fontId="2" fillId="3" borderId="17" xfId="2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3" fillId="3" borderId="4" xfId="2" applyFont="1" applyFill="1" applyBorder="1" applyAlignment="1">
      <alignment horizontal="left" indent="1"/>
    </xf>
    <xf numFmtId="0" fontId="3" fillId="3" borderId="5" xfId="2" applyFont="1" applyFill="1" applyBorder="1" applyAlignment="1">
      <alignment horizontal="left" indent="1"/>
    </xf>
    <xf numFmtId="0" fontId="2" fillId="3" borderId="8" xfId="2" applyFont="1" applyFill="1" applyBorder="1" applyAlignment="1">
      <alignment horizontal="left" indent="1"/>
    </xf>
    <xf numFmtId="0" fontId="2" fillId="3" borderId="5" xfId="2" applyFont="1" applyFill="1" applyBorder="1" applyAlignment="1">
      <alignment horizontal="left" indent="1"/>
    </xf>
    <xf numFmtId="0" fontId="3" fillId="3" borderId="8" xfId="2" applyFont="1" applyFill="1" applyBorder="1" applyAlignment="1">
      <alignment horizontal="left" indent="1"/>
    </xf>
    <xf numFmtId="0" fontId="2" fillId="3" borderId="9" xfId="2" applyFont="1" applyFill="1" applyBorder="1" applyAlignment="1">
      <alignment vertical="center"/>
    </xf>
    <xf numFmtId="0" fontId="2" fillId="3" borderId="9" xfId="2" applyFont="1" applyFill="1" applyBorder="1" applyAlignment="1">
      <alignment horizontal="left" indent="1"/>
    </xf>
    <xf numFmtId="0" fontId="3" fillId="3" borderId="18" xfId="1" applyFont="1" applyFill="1" applyBorder="1" applyAlignment="1">
      <alignment vertical="center"/>
    </xf>
    <xf numFmtId="0" fontId="3" fillId="3" borderId="18" xfId="1" applyFont="1" applyFill="1" applyBorder="1" applyAlignment="1">
      <alignment horizontal="left" vertical="top" indent="1"/>
    </xf>
    <xf numFmtId="0" fontId="3" fillId="3" borderId="0" xfId="1" applyFont="1" applyFill="1" applyAlignment="1">
      <alignment horizontal="left" vertical="top" indent="1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vertical="center"/>
    </xf>
    <xf numFmtId="4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3" fillId="3" borderId="18" xfId="1" applyFont="1" applyFill="1" applyBorder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2" fillId="3" borderId="46" xfId="2" applyFont="1" applyFill="1" applyBorder="1" applyAlignment="1">
      <alignment horizontal="left"/>
    </xf>
    <xf numFmtId="0" fontId="2" fillId="3" borderId="43" xfId="2" applyFont="1" applyFill="1" applyBorder="1" applyAlignment="1">
      <alignment horizontal="left"/>
    </xf>
    <xf numFmtId="0" fontId="2" fillId="3" borderId="25" xfId="2" applyFont="1" applyFill="1" applyBorder="1" applyAlignment="1">
      <alignment horizontal="left" vertical="center" wrapText="1" indent="2"/>
    </xf>
    <xf numFmtId="0" fontId="7" fillId="3" borderId="1" xfId="2" applyFont="1" applyFill="1" applyBorder="1" applyAlignment="1">
      <alignment vertical="center" wrapText="1"/>
    </xf>
    <xf numFmtId="0" fontId="7" fillId="3" borderId="1" xfId="2" applyFont="1" applyFill="1" applyBorder="1" applyAlignment="1">
      <alignment horizontal="left" vertical="center" wrapText="1" indent="1"/>
    </xf>
    <xf numFmtId="0" fontId="2" fillId="3" borderId="18" xfId="2" applyFont="1" applyFill="1" applyBorder="1" applyAlignment="1">
      <alignment horizontal="left"/>
    </xf>
    <xf numFmtId="0" fontId="3" fillId="3" borderId="4" xfId="2" applyFont="1" applyFill="1" applyBorder="1" applyAlignment="1">
      <alignment vertical="center" wrapText="1"/>
    </xf>
    <xf numFmtId="0" fontId="3" fillId="3" borderId="13" xfId="2" applyFont="1" applyFill="1" applyBorder="1" applyAlignment="1">
      <alignment vertical="center" wrapText="1"/>
    </xf>
    <xf numFmtId="0" fontId="3" fillId="3" borderId="13" xfId="2" applyFont="1" applyFill="1" applyBorder="1" applyAlignment="1">
      <alignment horizontal="left" vertical="center" wrapText="1" indent="2"/>
    </xf>
    <xf numFmtId="0" fontId="8" fillId="3" borderId="5" xfId="2" applyFont="1" applyFill="1" applyBorder="1" applyAlignment="1">
      <alignment vertical="center" wrapText="1"/>
    </xf>
    <xf numFmtId="0" fontId="8" fillId="3" borderId="5" xfId="2" applyFont="1" applyFill="1" applyBorder="1" applyAlignment="1">
      <alignment horizontal="left" vertical="center" wrapText="1" indent="3"/>
    </xf>
    <xf numFmtId="0" fontId="8" fillId="3" borderId="6" xfId="2" applyFont="1" applyFill="1" applyBorder="1" applyAlignment="1">
      <alignment vertical="center" wrapText="1"/>
    </xf>
    <xf numFmtId="0" fontId="8" fillId="3" borderId="6" xfId="2" applyFont="1" applyFill="1" applyBorder="1" applyAlignment="1">
      <alignment horizontal="left" vertical="center" wrapText="1" indent="3"/>
    </xf>
    <xf numFmtId="0" fontId="2" fillId="3" borderId="3" xfId="2" applyFont="1" applyFill="1" applyBorder="1" applyAlignment="1">
      <alignment horizontal="left"/>
    </xf>
    <xf numFmtId="0" fontId="3" fillId="3" borderId="0" xfId="2" applyFont="1" applyFill="1" applyAlignment="1">
      <alignment vertical="center"/>
    </xf>
    <xf numFmtId="0" fontId="3" fillId="3" borderId="0" xfId="2" applyFont="1" applyFill="1" applyAlignment="1">
      <alignment horizontal="left" vertical="center" indent="1"/>
    </xf>
    <xf numFmtId="164" fontId="2" fillId="3" borderId="25" xfId="4" applyNumberFormat="1" applyFont="1" applyFill="1" applyBorder="1" applyAlignment="1">
      <alignment horizontal="center"/>
    </xf>
    <xf numFmtId="0" fontId="8" fillId="3" borderId="8" xfId="2" applyFont="1" applyFill="1" applyBorder="1" applyAlignment="1">
      <alignment vertical="center" wrapText="1"/>
    </xf>
    <xf numFmtId="0" fontId="8" fillId="3" borderId="8" xfId="2" applyFont="1" applyFill="1" applyBorder="1" applyAlignment="1">
      <alignment horizontal="left" vertical="center" wrapText="1" indent="3"/>
    </xf>
    <xf numFmtId="0" fontId="8" fillId="3" borderId="0" xfId="2" applyFont="1" applyFill="1" applyAlignment="1">
      <alignment vertical="center" wrapText="1"/>
    </xf>
    <xf numFmtId="0" fontId="8" fillId="3" borderId="0" xfId="2" applyFont="1" applyFill="1" applyAlignment="1">
      <alignment horizontal="left" vertical="center" wrapText="1" indent="3"/>
    </xf>
    <xf numFmtId="0" fontId="3" fillId="3" borderId="0" xfId="2" applyFont="1" applyFill="1" applyAlignment="1">
      <alignment horizontal="left"/>
    </xf>
    <xf numFmtId="0" fontId="3" fillId="3" borderId="25" xfId="2" applyFont="1" applyFill="1" applyBorder="1" applyAlignment="1">
      <alignment horizontal="left" vertical="center" wrapText="1" indent="2"/>
    </xf>
    <xf numFmtId="0" fontId="23" fillId="3" borderId="0" xfId="2" applyFont="1" applyFill="1" applyAlignment="1">
      <alignment horizontal="left" vertical="center" wrapText="1" indent="3"/>
    </xf>
    <xf numFmtId="0" fontId="2" fillId="3" borderId="4" xfId="2" applyFont="1" applyFill="1" applyBorder="1" applyAlignment="1">
      <alignment horizontal="left" indent="1"/>
    </xf>
    <xf numFmtId="0" fontId="14" fillId="3" borderId="0" xfId="0" applyFont="1" applyFill="1"/>
    <xf numFmtId="0" fontId="9" fillId="3" borderId="0" xfId="0" applyFont="1" applyFill="1"/>
    <xf numFmtId="0" fontId="2" fillId="3" borderId="0" xfId="2" applyFont="1" applyFill="1" applyAlignment="1">
      <alignment horizontal="left" wrapText="1" indent="2"/>
    </xf>
    <xf numFmtId="0" fontId="8" fillId="3" borderId="0" xfId="2" applyFont="1" applyFill="1" applyAlignment="1">
      <alignment horizontal="left"/>
    </xf>
    <xf numFmtId="0" fontId="8" fillId="3" borderId="4" xfId="2" applyFont="1" applyFill="1" applyBorder="1" applyAlignment="1">
      <alignment horizontal="left" vertical="center"/>
    </xf>
    <xf numFmtId="0" fontId="8" fillId="3" borderId="4" xfId="2" applyFont="1" applyFill="1" applyBorder="1" applyAlignment="1">
      <alignment horizontal="left" indent="1"/>
    </xf>
    <xf numFmtId="0" fontId="2" fillId="3" borderId="5" xfId="2" applyFont="1" applyFill="1" applyBorder="1" applyAlignment="1">
      <alignment horizontal="left" indent="2"/>
    </xf>
    <xf numFmtId="0" fontId="8" fillId="3" borderId="6" xfId="2" applyFont="1" applyFill="1" applyBorder="1" applyAlignment="1">
      <alignment horizontal="left" indent="2"/>
    </xf>
    <xf numFmtId="0" fontId="8" fillId="3" borderId="0" xfId="2" applyFont="1" applyFill="1" applyAlignment="1">
      <alignment horizontal="left" indent="2"/>
    </xf>
    <xf numFmtId="0" fontId="9" fillId="3" borderId="0" xfId="0" applyFont="1" applyFill="1" applyAlignment="1">
      <alignment vertical="center"/>
    </xf>
    <xf numFmtId="0" fontId="8" fillId="3" borderId="8" xfId="2" applyFont="1" applyFill="1" applyBorder="1" applyAlignment="1">
      <alignment horizontal="left" indent="3"/>
    </xf>
    <xf numFmtId="0" fontId="8" fillId="3" borderId="5" xfId="2" applyFont="1" applyFill="1" applyBorder="1" applyAlignment="1">
      <alignment horizontal="left" indent="3"/>
    </xf>
    <xf numFmtId="0" fontId="8" fillId="3" borderId="12" xfId="2" applyFont="1" applyFill="1" applyBorder="1" applyAlignment="1">
      <alignment horizontal="left" vertical="center"/>
    </xf>
    <xf numFmtId="0" fontId="8" fillId="3" borderId="12" xfId="2" applyFont="1" applyFill="1" applyBorder="1" applyAlignment="1">
      <alignment horizontal="left" indent="3"/>
    </xf>
    <xf numFmtId="0" fontId="8" fillId="3" borderId="6" xfId="2" applyFont="1" applyFill="1" applyBorder="1" applyAlignment="1">
      <alignment horizontal="left" indent="3"/>
    </xf>
    <xf numFmtId="0" fontId="12" fillId="2" borderId="20" xfId="1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right"/>
    </xf>
    <xf numFmtId="0" fontId="2" fillId="3" borderId="6" xfId="2" applyFont="1" applyFill="1" applyBorder="1" applyAlignment="1">
      <alignment horizontal="right"/>
    </xf>
    <xf numFmtId="0" fontId="6" fillId="0" borderId="0" xfId="0" applyFont="1" applyAlignment="1">
      <alignment vertical="center" wrapText="1"/>
    </xf>
    <xf numFmtId="3" fontId="2" fillId="0" borderId="5" xfId="2" applyNumberFormat="1" applyFont="1" applyBorder="1" applyAlignment="1">
      <alignment horizontal="right"/>
    </xf>
    <xf numFmtId="3" fontId="2" fillId="3" borderId="5" xfId="2" applyNumberFormat="1" applyFont="1" applyFill="1" applyBorder="1" applyAlignment="1">
      <alignment horizontal="right"/>
    </xf>
    <xf numFmtId="3" fontId="2" fillId="0" borderId="6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/>
    </xf>
    <xf numFmtId="3" fontId="2" fillId="3" borderId="6" xfId="2" applyNumberFormat="1" applyFont="1" applyFill="1" applyBorder="1" applyAlignment="1">
      <alignment horizontal="right"/>
    </xf>
    <xf numFmtId="0" fontId="17" fillId="2" borderId="1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horizontal="left" vertical="center" wrapText="1"/>
    </xf>
    <xf numFmtId="0" fontId="3" fillId="3" borderId="13" xfId="2" applyFont="1" applyFill="1" applyBorder="1" applyAlignment="1">
      <alignment horizontal="left" vertical="center" wrapText="1"/>
    </xf>
    <xf numFmtId="164" fontId="2" fillId="0" borderId="46" xfId="4" applyNumberFormat="1" applyFont="1" applyBorder="1" applyAlignment="1">
      <alignment horizontal="left"/>
    </xf>
    <xf numFmtId="0" fontId="3" fillId="0" borderId="79" xfId="2" applyFont="1" applyBorder="1" applyAlignment="1">
      <alignment horizontal="left" vertical="center" wrapText="1"/>
    </xf>
    <xf numFmtId="164" fontId="2" fillId="0" borderId="79" xfId="4" applyNumberFormat="1" applyFont="1" applyBorder="1" applyAlignment="1">
      <alignment horizontal="left" vertical="center"/>
    </xf>
    <xf numFmtId="0" fontId="2" fillId="3" borderId="25" xfId="2" applyFont="1" applyFill="1" applyBorder="1" applyAlignment="1">
      <alignment horizontal="left" vertical="center"/>
    </xf>
    <xf numFmtId="0" fontId="2" fillId="3" borderId="25" xfId="2" applyFont="1" applyFill="1" applyBorder="1" applyAlignment="1">
      <alignment horizontal="left" vertical="center" wrapText="1"/>
    </xf>
    <xf numFmtId="0" fontId="3" fillId="3" borderId="0" xfId="2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3" fillId="3" borderId="8" xfId="2" applyFont="1" applyFill="1" applyBorder="1" applyAlignment="1">
      <alignment horizontal="left" vertical="center" wrapText="1"/>
    </xf>
    <xf numFmtId="164" fontId="3" fillId="0" borderId="30" xfId="4" applyNumberFormat="1" applyFont="1" applyBorder="1" applyAlignment="1">
      <alignment vertical="center"/>
    </xf>
    <xf numFmtId="164" fontId="3" fillId="0" borderId="47" xfId="4" applyNumberFormat="1" applyFont="1" applyBorder="1" applyAlignment="1">
      <alignment vertical="center"/>
    </xf>
    <xf numFmtId="164" fontId="2" fillId="0" borderId="3" xfId="4" applyNumberFormat="1" applyFont="1" applyBorder="1" applyAlignment="1">
      <alignment horizontal="left"/>
    </xf>
    <xf numFmtId="164" fontId="6" fillId="0" borderId="0" xfId="0" applyNumberFormat="1" applyFont="1"/>
    <xf numFmtId="164" fontId="3" fillId="4" borderId="30" xfId="1" applyNumberFormat="1" applyFont="1" applyFill="1" applyBorder="1" applyAlignment="1">
      <alignment vertical="center"/>
    </xf>
    <xf numFmtId="164" fontId="3" fillId="4" borderId="47" xfId="1" applyNumberFormat="1" applyFont="1" applyFill="1" applyBorder="1" applyAlignment="1">
      <alignment vertical="center"/>
    </xf>
    <xf numFmtId="164" fontId="3" fillId="0" borderId="30" xfId="1" applyNumberFormat="1" applyFont="1" applyBorder="1" applyAlignment="1">
      <alignment vertical="center"/>
    </xf>
    <xf numFmtId="164" fontId="2" fillId="4" borderId="8" xfId="2" applyNumberFormat="1" applyFont="1" applyFill="1" applyBorder="1" applyAlignment="1">
      <alignment horizontal="left"/>
    </xf>
    <xf numFmtId="164" fontId="2" fillId="4" borderId="6" xfId="2" applyNumberFormat="1" applyFont="1" applyFill="1" applyBorder="1" applyAlignment="1">
      <alignment horizontal="left"/>
    </xf>
    <xf numFmtId="164" fontId="6" fillId="0" borderId="31" xfId="0" applyNumberFormat="1" applyFont="1" applyBorder="1"/>
    <xf numFmtId="164" fontId="3" fillId="0" borderId="28" xfId="4" applyNumberFormat="1" applyFont="1" applyBorder="1" applyAlignment="1">
      <alignment horizontal="left"/>
    </xf>
    <xf numFmtId="164" fontId="3" fillId="0" borderId="46" xfId="4" applyNumberFormat="1" applyFont="1" applyBorder="1" applyAlignment="1">
      <alignment horizontal="left"/>
    </xf>
    <xf numFmtId="164" fontId="6" fillId="0" borderId="0" xfId="4" applyNumberFormat="1" applyFont="1"/>
    <xf numFmtId="164" fontId="3" fillId="0" borderId="28" xfId="4" applyNumberFormat="1" applyFont="1" applyBorder="1" applyAlignment="1">
      <alignment vertical="center" wrapText="1"/>
    </xf>
    <xf numFmtId="164" fontId="3" fillId="0" borderId="46" xfId="4" applyNumberFormat="1" applyFont="1" applyBorder="1" applyAlignment="1">
      <alignment vertical="center" wrapText="1"/>
    </xf>
    <xf numFmtId="164" fontId="6" fillId="0" borderId="31" xfId="4" applyNumberFormat="1" applyFont="1" applyBorder="1"/>
    <xf numFmtId="164" fontId="2" fillId="4" borderId="28" xfId="4" applyNumberFormat="1" applyFont="1" applyFill="1" applyBorder="1" applyAlignment="1">
      <alignment horizontal="left"/>
    </xf>
    <xf numFmtId="164" fontId="2" fillId="4" borderId="46" xfId="4" applyNumberFormat="1" applyFont="1" applyFill="1" applyBorder="1" applyAlignment="1">
      <alignment horizontal="left"/>
    </xf>
    <xf numFmtId="164" fontId="2" fillId="0" borderId="28" xfId="4" applyNumberFormat="1" applyFont="1" applyBorder="1" applyAlignment="1">
      <alignment horizontal="left"/>
    </xf>
    <xf numFmtId="164" fontId="2" fillId="3" borderId="30" xfId="4" applyNumberFormat="1" applyFont="1" applyFill="1" applyBorder="1" applyAlignment="1">
      <alignment horizontal="left"/>
    </xf>
    <xf numFmtId="164" fontId="2" fillId="3" borderId="47" xfId="4" applyNumberFormat="1" applyFont="1" applyFill="1" applyBorder="1" applyAlignment="1">
      <alignment horizontal="left"/>
    </xf>
    <xf numFmtId="164" fontId="2" fillId="4" borderId="8" xfId="4" applyNumberFormat="1" applyFont="1" applyFill="1" applyBorder="1" applyAlignment="1">
      <alignment horizontal="left"/>
    </xf>
    <xf numFmtId="164" fontId="2" fillId="4" borderId="6" xfId="4" applyNumberFormat="1" applyFont="1" applyFill="1" applyBorder="1" applyAlignment="1">
      <alignment horizontal="left"/>
    </xf>
    <xf numFmtId="9" fontId="6" fillId="3" borderId="0" xfId="21" applyFont="1" applyFill="1"/>
    <xf numFmtId="0" fontId="2" fillId="3" borderId="22" xfId="2" applyFont="1" applyFill="1" applyBorder="1" applyAlignment="1">
      <alignment horizontal="left" vertical="center" wrapText="1"/>
    </xf>
    <xf numFmtId="0" fontId="2" fillId="3" borderId="48" xfId="2" applyFont="1" applyFill="1" applyBorder="1" applyAlignment="1">
      <alignment horizontal="left" vertical="center" wrapText="1"/>
    </xf>
    <xf numFmtId="0" fontId="2" fillId="3" borderId="48" xfId="2" applyFont="1" applyFill="1" applyBorder="1" applyAlignment="1">
      <alignment horizontal="left" vertical="center"/>
    </xf>
    <xf numFmtId="43" fontId="25" fillId="3" borderId="0" xfId="4" applyFont="1" applyFill="1"/>
    <xf numFmtId="3" fontId="2" fillId="3" borderId="0" xfId="2" applyNumberFormat="1" applyFont="1" applyFill="1" applyAlignment="1">
      <alignment horizontal="left"/>
    </xf>
    <xf numFmtId="43" fontId="0" fillId="0" borderId="0" xfId="4" applyFont="1" applyFill="1"/>
    <xf numFmtId="164" fontId="0" fillId="0" borderId="0" xfId="4" applyNumberFormat="1" applyFont="1" applyFill="1"/>
    <xf numFmtId="164" fontId="3" fillId="0" borderId="4" xfId="4" applyNumberFormat="1" applyFont="1" applyFill="1" applyBorder="1" applyAlignment="1">
      <alignment horizontal="center"/>
    </xf>
    <xf numFmtId="164" fontId="8" fillId="0" borderId="16" xfId="4" applyNumberFormat="1" applyFont="1" applyFill="1" applyBorder="1" applyAlignment="1">
      <alignment horizontal="center"/>
    </xf>
    <xf numFmtId="164" fontId="3" fillId="0" borderId="10" xfId="4" applyNumberFormat="1" applyFont="1" applyFill="1" applyBorder="1" applyAlignment="1">
      <alignment horizontal="center"/>
    </xf>
    <xf numFmtId="164" fontId="3" fillId="0" borderId="5" xfId="4" applyNumberFormat="1" applyFont="1" applyFill="1" applyBorder="1" applyAlignment="1">
      <alignment horizontal="center"/>
    </xf>
    <xf numFmtId="164" fontId="3" fillId="0" borderId="8" xfId="4" applyNumberFormat="1" applyFont="1" applyFill="1" applyBorder="1" applyAlignment="1">
      <alignment horizontal="center"/>
    </xf>
    <xf numFmtId="164" fontId="3" fillId="0" borderId="6" xfId="4" applyNumberFormat="1" applyFont="1" applyFill="1" applyBorder="1" applyAlignment="1">
      <alignment horizontal="center"/>
    </xf>
    <xf numFmtId="164" fontId="3" fillId="0" borderId="17" xfId="4" applyNumberFormat="1" applyFont="1" applyFill="1" applyBorder="1" applyAlignment="1">
      <alignment horizontal="center"/>
    </xf>
    <xf numFmtId="164" fontId="2" fillId="0" borderId="0" xfId="4" applyNumberFormat="1" applyFont="1" applyFill="1" applyAlignment="1">
      <alignment horizontal="center"/>
    </xf>
    <xf numFmtId="0" fontId="7" fillId="0" borderId="5" xfId="2" applyFont="1" applyBorder="1" applyAlignment="1">
      <alignment horizontal="left" vertical="center"/>
    </xf>
    <xf numFmtId="0" fontId="7" fillId="0" borderId="9" xfId="2" applyFont="1" applyBorder="1" applyAlignment="1">
      <alignment horizontal="left" vertical="center"/>
    </xf>
    <xf numFmtId="164" fontId="7" fillId="3" borderId="9" xfId="4" applyNumberFormat="1" applyFont="1" applyFill="1" applyBorder="1" applyAlignment="1">
      <alignment horizontal="left"/>
    </xf>
    <xf numFmtId="43" fontId="42" fillId="3" borderId="0" xfId="4" applyFont="1" applyFill="1"/>
    <xf numFmtId="164" fontId="8" fillId="3" borderId="5" xfId="4" applyNumberFormat="1" applyFont="1" applyFill="1" applyBorder="1" applyAlignment="1">
      <alignment horizontal="center"/>
    </xf>
    <xf numFmtId="164" fontId="8" fillId="3" borderId="8" xfId="4" applyNumberFormat="1" applyFont="1" applyFill="1" applyBorder="1" applyAlignment="1">
      <alignment horizontal="center"/>
    </xf>
    <xf numFmtId="0" fontId="13" fillId="2" borderId="0" xfId="0" applyFont="1" applyFill="1"/>
    <xf numFmtId="0" fontId="56" fillId="9" borderId="83" xfId="28" applyFont="1" applyFill="1" applyBorder="1" applyAlignment="1">
      <alignment horizontal="center" vertical="center" wrapText="1"/>
    </xf>
    <xf numFmtId="164" fontId="57" fillId="0" borderId="83" xfId="29" applyNumberFormat="1" applyFont="1" applyBorder="1" applyAlignment="1">
      <alignment horizontal="left" vertical="center"/>
    </xf>
    <xf numFmtId="164" fontId="56" fillId="0" borderId="84" xfId="29" applyNumberFormat="1" applyFont="1" applyBorder="1" applyAlignment="1">
      <alignment horizontal="left" vertical="center"/>
    </xf>
    <xf numFmtId="164" fontId="3" fillId="0" borderId="10" xfId="4" applyNumberFormat="1" applyFont="1" applyBorder="1" applyAlignment="1">
      <alignment horizontal="center"/>
    </xf>
    <xf numFmtId="164" fontId="3" fillId="0" borderId="10" xfId="2" applyNumberFormat="1" applyFont="1" applyBorder="1" applyAlignment="1">
      <alignment horizontal="center"/>
    </xf>
    <xf numFmtId="164" fontId="2" fillId="0" borderId="5" xfId="4" applyNumberFormat="1" applyFont="1" applyBorder="1" applyAlignment="1">
      <alignment horizontal="center"/>
    </xf>
    <xf numFmtId="164" fontId="2" fillId="0" borderId="5" xfId="2" applyNumberFormat="1" applyFont="1" applyBorder="1" applyAlignment="1">
      <alignment horizontal="center"/>
    </xf>
    <xf numFmtId="164" fontId="3" fillId="0" borderId="8" xfId="4" applyNumberFormat="1" applyFont="1" applyBorder="1" applyAlignment="1">
      <alignment horizontal="center"/>
    </xf>
    <xf numFmtId="164" fontId="3" fillId="0" borderId="8" xfId="2" applyNumberFormat="1" applyFont="1" applyBorder="1" applyAlignment="1">
      <alignment horizontal="center"/>
    </xf>
    <xf numFmtId="164" fontId="2" fillId="0" borderId="8" xfId="4" applyNumberFormat="1" applyFont="1" applyBorder="1" applyAlignment="1">
      <alignment horizontal="center"/>
    </xf>
    <xf numFmtId="164" fontId="2" fillId="0" borderId="8" xfId="2" applyNumberFormat="1" applyFont="1" applyBorder="1" applyAlignment="1">
      <alignment horizontal="center"/>
    </xf>
    <xf numFmtId="164" fontId="3" fillId="3" borderId="5" xfId="2" applyNumberFormat="1" applyFont="1" applyFill="1" applyBorder="1" applyAlignment="1">
      <alignment horizontal="center"/>
    </xf>
    <xf numFmtId="164" fontId="3" fillId="3" borderId="8" xfId="4" applyNumberFormat="1" applyFont="1" applyFill="1" applyBorder="1" applyAlignment="1">
      <alignment horizontal="right"/>
    </xf>
    <xf numFmtId="164" fontId="8" fillId="3" borderId="5" xfId="2" applyNumberFormat="1" applyFont="1" applyFill="1" applyBorder="1" applyAlignment="1">
      <alignment horizontal="center"/>
    </xf>
    <xf numFmtId="164" fontId="8" fillId="3" borderId="5" xfId="4" applyNumberFormat="1" applyFont="1" applyFill="1" applyBorder="1" applyAlignment="1">
      <alignment horizontal="right"/>
    </xf>
    <xf numFmtId="164" fontId="3" fillId="3" borderId="5" xfId="2" applyNumberFormat="1" applyFont="1" applyFill="1" applyBorder="1" applyAlignment="1">
      <alignment horizontal="right"/>
    </xf>
    <xf numFmtId="164" fontId="3" fillId="3" borderId="5" xfId="4" applyNumberFormat="1" applyFont="1" applyFill="1" applyBorder="1" applyAlignment="1">
      <alignment horizontal="right"/>
    </xf>
    <xf numFmtId="164" fontId="2" fillId="3" borderId="5" xfId="2" applyNumberFormat="1" applyFont="1" applyFill="1" applyBorder="1" applyAlignment="1">
      <alignment horizontal="center"/>
    </xf>
    <xf numFmtId="164" fontId="2" fillId="3" borderId="5" xfId="2" applyNumberFormat="1" applyFont="1" applyFill="1" applyBorder="1" applyAlignment="1">
      <alignment horizontal="right"/>
    </xf>
    <xf numFmtId="164" fontId="2" fillId="3" borderId="5" xfId="4" applyNumberFormat="1" applyFont="1" applyFill="1" applyBorder="1" applyAlignment="1">
      <alignment horizontal="right"/>
    </xf>
    <xf numFmtId="164" fontId="3" fillId="3" borderId="8" xfId="2" applyNumberFormat="1" applyFont="1" applyFill="1" applyBorder="1" applyAlignment="1">
      <alignment horizontal="center"/>
    </xf>
    <xf numFmtId="164" fontId="8" fillId="3" borderId="8" xfId="2" applyNumberFormat="1" applyFont="1" applyFill="1" applyBorder="1" applyAlignment="1">
      <alignment horizontal="center"/>
    </xf>
    <xf numFmtId="164" fontId="8" fillId="3" borderId="8" xfId="4" applyNumberFormat="1" applyFont="1" applyFill="1" applyBorder="1" applyAlignment="1">
      <alignment horizontal="right"/>
    </xf>
    <xf numFmtId="164" fontId="2" fillId="0" borderId="47" xfId="4" applyNumberFormat="1" applyFont="1" applyFill="1" applyBorder="1" applyAlignment="1">
      <alignment horizontal="left"/>
    </xf>
    <xf numFmtId="164" fontId="2" fillId="0" borderId="46" xfId="4" applyNumberFormat="1" applyFont="1" applyFill="1" applyBorder="1" applyAlignment="1">
      <alignment horizontal="left"/>
    </xf>
    <xf numFmtId="164" fontId="3" fillId="0" borderId="3" xfId="2" applyNumberFormat="1" applyFont="1" applyBorder="1" applyAlignment="1">
      <alignment horizontal="left"/>
    </xf>
    <xf numFmtId="164" fontId="12" fillId="2" borderId="1" xfId="4" applyNumberFormat="1" applyFont="1" applyFill="1" applyBorder="1" applyAlignment="1">
      <alignment horizontal="center" vertical="center" wrapText="1"/>
    </xf>
    <xf numFmtId="164" fontId="3" fillId="0" borderId="3" xfId="4" applyNumberFormat="1" applyFont="1" applyBorder="1" applyAlignment="1">
      <alignment horizontal="left"/>
    </xf>
    <xf numFmtId="164" fontId="3" fillId="0" borderId="4" xfId="4" applyNumberFormat="1" applyFont="1" applyBorder="1" applyAlignment="1"/>
    <xf numFmtId="164" fontId="3" fillId="0" borderId="8" xfId="4" applyNumberFormat="1" applyFont="1" applyBorder="1" applyAlignment="1"/>
    <xf numFmtId="164" fontId="2" fillId="0" borderId="8" xfId="4" applyNumberFormat="1" applyFont="1" applyBorder="1" applyAlignment="1"/>
    <xf numFmtId="164" fontId="2" fillId="0" borderId="9" xfId="4" applyNumberFormat="1" applyFont="1" applyBorder="1" applyAlignment="1"/>
    <xf numFmtId="164" fontId="2" fillId="0" borderId="47" xfId="4" applyNumberFormat="1" applyFont="1" applyBorder="1" applyAlignment="1"/>
    <xf numFmtId="164" fontId="2" fillId="0" borderId="6" xfId="4" applyNumberFormat="1" applyFont="1" applyBorder="1" applyAlignment="1"/>
    <xf numFmtId="164" fontId="2" fillId="0" borderId="25" xfId="4" applyNumberFormat="1" applyFont="1" applyBorder="1" applyAlignment="1"/>
    <xf numFmtId="164" fontId="25" fillId="3" borderId="0" xfId="0" applyNumberFormat="1" applyFont="1" applyFill="1"/>
    <xf numFmtId="164" fontId="8" fillId="0" borderId="8" xfId="4" applyNumberFormat="1" applyFont="1" applyFill="1" applyBorder="1" applyAlignment="1">
      <alignment horizontal="center"/>
    </xf>
    <xf numFmtId="0" fontId="25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164" fontId="2" fillId="0" borderId="8" xfId="4" applyNumberFormat="1" applyFont="1" applyFill="1" applyBorder="1" applyAlignment="1">
      <alignment horizontal="center"/>
    </xf>
    <xf numFmtId="164" fontId="8" fillId="0" borderId="5" xfId="4" applyNumberFormat="1" applyFont="1" applyFill="1" applyBorder="1" applyAlignment="1">
      <alignment horizontal="center"/>
    </xf>
    <xf numFmtId="164" fontId="2" fillId="0" borderId="5" xfId="4" applyNumberFormat="1" applyFont="1" applyFill="1" applyBorder="1" applyAlignment="1">
      <alignment horizontal="center"/>
    </xf>
    <xf numFmtId="164" fontId="3" fillId="0" borderId="8" xfId="4" applyNumberFormat="1" applyFont="1" applyFill="1" applyBorder="1" applyAlignment="1">
      <alignment horizontal="right"/>
    </xf>
    <xf numFmtId="164" fontId="8" fillId="0" borderId="5" xfId="4" applyNumberFormat="1" applyFont="1" applyFill="1" applyBorder="1" applyAlignment="1">
      <alignment horizontal="right"/>
    </xf>
    <xf numFmtId="164" fontId="3" fillId="0" borderId="5" xfId="4" applyNumberFormat="1" applyFont="1" applyFill="1" applyBorder="1" applyAlignment="1">
      <alignment horizontal="right"/>
    </xf>
    <xf numFmtId="164" fontId="2" fillId="0" borderId="5" xfId="4" applyNumberFormat="1" applyFont="1" applyFill="1" applyBorder="1" applyAlignment="1">
      <alignment horizontal="right"/>
    </xf>
    <xf numFmtId="164" fontId="8" fillId="0" borderId="8" xfId="4" applyNumberFormat="1" applyFont="1" applyFill="1" applyBorder="1" applyAlignment="1">
      <alignment horizontal="right"/>
    </xf>
    <xf numFmtId="0" fontId="2" fillId="0" borderId="4" xfId="2" applyFont="1" applyBorder="1" applyAlignment="1">
      <alignment horizontal="left" vertical="center" wrapText="1"/>
    </xf>
    <xf numFmtId="168" fontId="12" fillId="2" borderId="1" xfId="4" applyNumberFormat="1" applyFont="1" applyFill="1" applyBorder="1" applyAlignment="1">
      <alignment horizontal="center" vertical="center" wrapText="1"/>
    </xf>
    <xf numFmtId="168" fontId="16" fillId="2" borderId="1" xfId="4" applyNumberFormat="1" applyFont="1" applyFill="1" applyBorder="1" applyAlignment="1">
      <alignment horizontal="center" vertical="center" wrapText="1"/>
    </xf>
    <xf numFmtId="168" fontId="15" fillId="2" borderId="1" xfId="4" applyNumberFormat="1" applyFont="1" applyFill="1" applyBorder="1" applyAlignment="1">
      <alignment horizontal="center" vertical="center" wrapText="1"/>
    </xf>
    <xf numFmtId="168" fontId="3" fillId="0" borderId="4" xfId="4" applyNumberFormat="1" applyFont="1" applyBorder="1" applyAlignment="1"/>
    <xf numFmtId="168" fontId="3" fillId="0" borderId="8" xfId="4" applyNumberFormat="1" applyFont="1" applyBorder="1" applyAlignment="1"/>
    <xf numFmtId="168" fontId="2" fillId="0" borderId="8" xfId="4" applyNumberFormat="1" applyFont="1" applyBorder="1" applyAlignment="1"/>
    <xf numFmtId="168" fontId="2" fillId="0" borderId="9" xfId="4" applyNumberFormat="1" applyFont="1" applyBorder="1" applyAlignment="1"/>
    <xf numFmtId="168" fontId="2" fillId="0" borderId="47" xfId="4" applyNumberFormat="1" applyFont="1" applyBorder="1" applyAlignment="1"/>
    <xf numFmtId="168" fontId="2" fillId="0" borderId="6" xfId="4" applyNumberFormat="1" applyFont="1" applyBorder="1" applyAlignment="1"/>
    <xf numFmtId="168" fontId="2" fillId="0" borderId="25" xfId="4" applyNumberFormat="1" applyFont="1" applyBorder="1" applyAlignment="1"/>
    <xf numFmtId="168" fontId="2" fillId="0" borderId="46" xfId="4" applyNumberFormat="1" applyFont="1" applyBorder="1" applyAlignment="1"/>
    <xf numFmtId="168" fontId="3" fillId="0" borderId="34" xfId="4" applyNumberFormat="1" applyFont="1" applyBorder="1" applyAlignment="1">
      <alignment horizontal="left"/>
    </xf>
    <xf numFmtId="164" fontId="2" fillId="3" borderId="8" xfId="4" applyNumberFormat="1" applyFont="1" applyFill="1" applyBorder="1" applyAlignment="1"/>
    <xf numFmtId="164" fontId="2" fillId="3" borderId="9" xfId="4" applyNumberFormat="1" applyFont="1" applyFill="1" applyBorder="1" applyAlignment="1"/>
    <xf numFmtId="164" fontId="2" fillId="3" borderId="46" xfId="4" applyNumberFormat="1" applyFont="1" applyFill="1" applyBorder="1" applyAlignment="1"/>
    <xf numFmtId="164" fontId="3" fillId="3" borderId="34" xfId="4" applyNumberFormat="1" applyFont="1" applyFill="1" applyBorder="1" applyAlignment="1">
      <alignment horizontal="left"/>
    </xf>
    <xf numFmtId="164" fontId="2" fillId="3" borderId="45" xfId="4" applyNumberFormat="1" applyFont="1" applyFill="1" applyBorder="1" applyAlignment="1">
      <alignment horizontal="center"/>
    </xf>
    <xf numFmtId="164" fontId="2" fillId="3" borderId="45" xfId="4" applyNumberFormat="1" applyFont="1" applyFill="1" applyBorder="1" applyAlignment="1">
      <alignment horizontal="left"/>
    </xf>
    <xf numFmtId="164" fontId="2" fillId="0" borderId="47" xfId="4" applyNumberFormat="1" applyFont="1" applyBorder="1" applyAlignment="1">
      <alignment horizontal="center"/>
    </xf>
    <xf numFmtId="164" fontId="2" fillId="0" borderId="35" xfId="4" applyNumberFormat="1" applyFont="1" applyBorder="1" applyAlignment="1">
      <alignment horizontal="left"/>
    </xf>
    <xf numFmtId="164" fontId="2" fillId="0" borderId="6" xfId="4" applyNumberFormat="1" applyFont="1" applyBorder="1" applyAlignment="1">
      <alignment horizontal="center"/>
    </xf>
    <xf numFmtId="164" fontId="2" fillId="0" borderId="25" xfId="4" applyNumberFormat="1" applyFont="1" applyBorder="1" applyAlignment="1">
      <alignment horizontal="center"/>
    </xf>
    <xf numFmtId="164" fontId="2" fillId="0" borderId="17" xfId="4" applyNumberFormat="1" applyFont="1" applyBorder="1" applyAlignment="1">
      <alignment horizontal="center"/>
    </xf>
    <xf numFmtId="164" fontId="2" fillId="0" borderId="17" xfId="4" applyNumberFormat="1" applyFont="1" applyBorder="1" applyAlignment="1">
      <alignment horizontal="left"/>
    </xf>
    <xf numFmtId="164" fontId="2" fillId="0" borderId="0" xfId="4" applyNumberFormat="1" applyFont="1" applyAlignment="1">
      <alignment horizontal="center"/>
    </xf>
    <xf numFmtId="164" fontId="2" fillId="0" borderId="0" xfId="4" applyNumberFormat="1" applyFont="1" applyAlignment="1">
      <alignment horizontal="left"/>
    </xf>
    <xf numFmtId="164" fontId="2" fillId="3" borderId="9" xfId="4" applyNumberFormat="1" applyFont="1" applyFill="1" applyBorder="1" applyAlignment="1">
      <alignment horizontal="center"/>
    </xf>
    <xf numFmtId="164" fontId="2" fillId="0" borderId="9" xfId="4" applyNumberFormat="1" applyFont="1" applyBorder="1" applyAlignment="1">
      <alignment horizontal="center"/>
    </xf>
    <xf numFmtId="164" fontId="2" fillId="0" borderId="35" xfId="4" applyNumberFormat="1" applyFont="1" applyBorder="1" applyAlignment="1">
      <alignment horizontal="center"/>
    </xf>
    <xf numFmtId="164" fontId="2" fillId="0" borderId="1" xfId="4" applyNumberFormat="1" applyFont="1" applyBorder="1" applyAlignment="1">
      <alignment horizontal="left"/>
    </xf>
    <xf numFmtId="164" fontId="2" fillId="3" borderId="46" xfId="4" applyNumberFormat="1" applyFont="1" applyFill="1" applyBorder="1" applyAlignment="1">
      <alignment horizontal="center"/>
    </xf>
    <xf numFmtId="164" fontId="2" fillId="0" borderId="46" xfId="4" applyNumberFormat="1" applyFont="1" applyBorder="1" applyAlignment="1">
      <alignment horizontal="center"/>
    </xf>
    <xf numFmtId="164" fontId="2" fillId="0" borderId="45" xfId="4" applyNumberFormat="1" applyFont="1" applyFill="1" applyBorder="1" applyAlignment="1">
      <alignment horizontal="center"/>
    </xf>
    <xf numFmtId="164" fontId="2" fillId="0" borderId="8" xfId="4" applyNumberFormat="1" applyFont="1" applyFill="1" applyBorder="1" applyAlignment="1">
      <alignment horizontal="left"/>
    </xf>
    <xf numFmtId="0" fontId="7" fillId="0" borderId="8" xfId="2" applyFont="1" applyBorder="1" applyAlignment="1">
      <alignment vertical="center" wrapText="1"/>
    </xf>
    <xf numFmtId="0" fontId="7" fillId="0" borderId="8" xfId="2" applyFont="1" applyBorder="1" applyAlignment="1">
      <alignment horizontal="left" vertical="center" wrapText="1"/>
    </xf>
    <xf numFmtId="164" fontId="3" fillId="0" borderId="8" xfId="4" applyNumberFormat="1" applyFont="1" applyBorder="1" applyAlignment="1">
      <alignment horizontal="left"/>
    </xf>
    <xf numFmtId="164" fontId="3" fillId="0" borderId="8" xfId="4" applyNumberFormat="1" applyFont="1" applyFill="1" applyBorder="1" applyAlignment="1">
      <alignment horizontal="left"/>
    </xf>
    <xf numFmtId="0" fontId="8" fillId="0" borderId="9" xfId="2" applyFont="1" applyBorder="1" applyAlignment="1">
      <alignment vertical="center" wrapText="1"/>
    </xf>
    <xf numFmtId="164" fontId="2" fillId="0" borderId="8" xfId="4" applyNumberFormat="1" applyFont="1" applyBorder="1" applyAlignment="1">
      <alignment vertical="center"/>
    </xf>
    <xf numFmtId="164" fontId="2" fillId="0" borderId="9" xfId="4" applyNumberFormat="1" applyFont="1" applyBorder="1" applyAlignment="1">
      <alignment vertical="center"/>
    </xf>
    <xf numFmtId="0" fontId="3" fillId="0" borderId="25" xfId="2" applyFont="1" applyBorder="1" applyAlignment="1">
      <alignment vertical="center" wrapText="1"/>
    </xf>
    <xf numFmtId="164" fontId="2" fillId="0" borderId="47" xfId="4" applyNumberFormat="1" applyFont="1" applyBorder="1" applyAlignment="1">
      <alignment horizontal="left" vertical="center"/>
    </xf>
    <xf numFmtId="164" fontId="2" fillId="3" borderId="47" xfId="4" applyNumberFormat="1" applyFont="1" applyFill="1" applyBorder="1" applyAlignment="1">
      <alignment horizontal="left" vertical="center"/>
    </xf>
    <xf numFmtId="164" fontId="2" fillId="0" borderId="0" xfId="2" applyNumberFormat="1" applyFont="1" applyAlignment="1">
      <alignment horizontal="left"/>
    </xf>
    <xf numFmtId="0" fontId="2" fillId="8" borderId="8" xfId="2" applyFont="1" applyFill="1" applyBorder="1" applyAlignment="1">
      <alignment horizontal="left" vertical="center" wrapText="1"/>
    </xf>
    <xf numFmtId="0" fontId="2" fillId="8" borderId="5" xfId="2" applyFont="1" applyFill="1" applyBorder="1" applyAlignment="1">
      <alignment horizontal="left" vertical="center" wrapText="1"/>
    </xf>
    <xf numFmtId="0" fontId="2" fillId="3" borderId="6" xfId="2" applyFont="1" applyFill="1" applyBorder="1" applyAlignment="1">
      <alignment horizontal="left" vertical="center" wrapText="1"/>
    </xf>
    <xf numFmtId="164" fontId="2" fillId="3" borderId="47" xfId="4" applyNumberFormat="1" applyFont="1" applyFill="1" applyBorder="1" applyAlignment="1">
      <alignment horizontal="center"/>
    </xf>
    <xf numFmtId="164" fontId="2" fillId="3" borderId="47" xfId="4" applyNumberFormat="1" applyFont="1" applyFill="1" applyBorder="1" applyAlignment="1">
      <alignment horizontal="right" vertical="center"/>
    </xf>
    <xf numFmtId="164" fontId="2" fillId="3" borderId="8" xfId="4" applyNumberFormat="1" applyFont="1" applyFill="1" applyBorder="1" applyAlignment="1">
      <alignment horizontal="right" vertical="center"/>
    </xf>
    <xf numFmtId="164" fontId="2" fillId="3" borderId="80" xfId="4" applyNumberFormat="1" applyFont="1" applyFill="1" applyBorder="1" applyAlignment="1">
      <alignment horizontal="center"/>
    </xf>
    <xf numFmtId="164" fontId="2" fillId="3" borderId="6" xfId="4" applyNumberFormat="1" applyFont="1" applyFill="1" applyBorder="1" applyAlignment="1">
      <alignment horizontal="left"/>
    </xf>
    <xf numFmtId="164" fontId="3" fillId="0" borderId="19" xfId="4" applyNumberFormat="1" applyFont="1" applyFill="1" applyBorder="1" applyAlignment="1">
      <alignment horizontal="center"/>
    </xf>
    <xf numFmtId="164" fontId="3" fillId="0" borderId="25" xfId="4" applyNumberFormat="1" applyFont="1" applyFill="1" applyBorder="1" applyAlignment="1">
      <alignment horizontal="center"/>
    </xf>
    <xf numFmtId="164" fontId="3" fillId="0" borderId="10" xfId="4" applyNumberFormat="1" applyFont="1" applyFill="1" applyBorder="1" applyAlignment="1">
      <alignment horizontal="left"/>
    </xf>
    <xf numFmtId="164" fontId="2" fillId="0" borderId="19" xfId="4" applyNumberFormat="1" applyFont="1" applyFill="1" applyBorder="1" applyAlignment="1">
      <alignment horizontal="center"/>
    </xf>
    <xf numFmtId="164" fontId="2" fillId="0" borderId="25" xfId="4" applyNumberFormat="1" applyFont="1" applyFill="1" applyBorder="1" applyAlignment="1">
      <alignment horizontal="center"/>
    </xf>
    <xf numFmtId="164" fontId="2" fillId="0" borderId="19" xfId="4" applyNumberFormat="1" applyFont="1" applyFill="1" applyBorder="1" applyAlignment="1">
      <alignment horizontal="left"/>
    </xf>
    <xf numFmtId="164" fontId="3" fillId="0" borderId="5" xfId="4" applyNumberFormat="1" applyFont="1" applyFill="1" applyBorder="1" applyAlignment="1">
      <alignment horizontal="left"/>
    </xf>
    <xf numFmtId="164" fontId="3" fillId="0" borderId="9" xfId="4" applyNumberFormat="1" applyFont="1" applyFill="1" applyBorder="1" applyAlignment="1">
      <alignment horizontal="left"/>
    </xf>
    <xf numFmtId="164" fontId="3" fillId="0" borderId="17" xfId="4" applyNumberFormat="1" applyFont="1" applyFill="1" applyBorder="1" applyAlignment="1">
      <alignment horizontal="left"/>
    </xf>
    <xf numFmtId="164" fontId="2" fillId="3" borderId="4" xfId="4" applyNumberFormat="1" applyFont="1" applyFill="1" applyBorder="1" applyAlignment="1">
      <alignment horizontal="center"/>
    </xf>
    <xf numFmtId="0" fontId="59" fillId="5" borderId="57" xfId="0" applyFont="1" applyFill="1" applyBorder="1" applyAlignment="1">
      <alignment horizontal="center" vertical="center" wrapText="1"/>
    </xf>
    <xf numFmtId="0" fontId="59" fillId="5" borderId="54" xfId="0" applyFont="1" applyFill="1" applyBorder="1" applyAlignment="1">
      <alignment horizontal="center" vertical="center" wrapText="1"/>
    </xf>
    <xf numFmtId="0" fontId="60" fillId="0" borderId="80" xfId="0" applyFont="1" applyBorder="1" applyAlignment="1">
      <alignment vertical="center"/>
    </xf>
    <xf numFmtId="0" fontId="61" fillId="0" borderId="80" xfId="0" applyFont="1" applyBorder="1" applyAlignment="1">
      <alignment vertical="center"/>
    </xf>
    <xf numFmtId="0" fontId="60" fillId="0" borderId="80" xfId="0" applyFont="1" applyBorder="1" applyAlignment="1">
      <alignment vertical="center" wrapText="1"/>
    </xf>
    <xf numFmtId="0" fontId="60" fillId="6" borderId="80" xfId="0" applyFont="1" applyFill="1" applyBorder="1" applyAlignment="1">
      <alignment vertical="center"/>
    </xf>
    <xf numFmtId="3" fontId="61" fillId="6" borderId="80" xfId="0" applyNumberFormat="1" applyFont="1" applyFill="1" applyBorder="1" applyAlignment="1">
      <alignment vertical="center"/>
    </xf>
    <xf numFmtId="0" fontId="62" fillId="0" borderId="80" xfId="0" applyFont="1" applyBorder="1"/>
    <xf numFmtId="0" fontId="60" fillId="0" borderId="75" xfId="0" applyFont="1" applyBorder="1" applyAlignment="1">
      <alignment horizontal="center" vertical="center" wrapText="1"/>
    </xf>
    <xf numFmtId="0" fontId="63" fillId="0" borderId="80" xfId="0" applyFont="1" applyBorder="1" applyAlignment="1">
      <alignment horizontal="right" vertical="center"/>
    </xf>
    <xf numFmtId="3" fontId="59" fillId="0" borderId="80" xfId="0" applyNumberFormat="1" applyFont="1" applyBorder="1" applyAlignment="1">
      <alignment vertical="center"/>
    </xf>
    <xf numFmtId="0" fontId="59" fillId="0" borderId="80" xfId="0" applyFont="1" applyBorder="1" applyAlignment="1">
      <alignment vertical="center"/>
    </xf>
    <xf numFmtId="3" fontId="61" fillId="0" borderId="80" xfId="0" applyNumberFormat="1" applyFont="1" applyBorder="1" applyAlignment="1">
      <alignment vertical="center"/>
    </xf>
    <xf numFmtId="0" fontId="63" fillId="6" borderId="57" xfId="0" applyFont="1" applyFill="1" applyBorder="1" applyAlignment="1">
      <alignment horizontal="right" vertical="center"/>
    </xf>
    <xf numFmtId="3" fontId="59" fillId="5" borderId="56" xfId="0" applyNumberFormat="1" applyFont="1" applyFill="1" applyBorder="1" applyAlignment="1">
      <alignment vertical="center"/>
    </xf>
    <xf numFmtId="0" fontId="63" fillId="6" borderId="80" xfId="0" applyFont="1" applyFill="1" applyBorder="1" applyAlignment="1">
      <alignment horizontal="right" vertical="center"/>
    </xf>
    <xf numFmtId="3" fontId="59" fillId="5" borderId="80" xfId="0" applyNumberFormat="1" applyFont="1" applyFill="1" applyBorder="1" applyAlignment="1">
      <alignment vertical="center"/>
    </xf>
    <xf numFmtId="0" fontId="59" fillId="5" borderId="80" xfId="0" applyFont="1" applyFill="1" applyBorder="1" applyAlignment="1">
      <alignment vertical="center"/>
    </xf>
    <xf numFmtId="0" fontId="62" fillId="0" borderId="0" xfId="0" applyFont="1"/>
    <xf numFmtId="0" fontId="43" fillId="5" borderId="0" xfId="0" applyFont="1" applyFill="1" applyAlignment="1">
      <alignment horizontal="center" vertical="center" wrapText="1"/>
    </xf>
    <xf numFmtId="0" fontId="44" fillId="0" borderId="80" xfId="0" applyFont="1" applyBorder="1" applyAlignment="1">
      <alignment horizontal="center" vertical="center" wrapText="1"/>
    </xf>
    <xf numFmtId="43" fontId="43" fillId="5" borderId="66" xfId="4" applyFont="1" applyFill="1" applyBorder="1" applyAlignment="1">
      <alignment horizontal="center" vertical="center" wrapText="1"/>
    </xf>
    <xf numFmtId="0" fontId="8" fillId="0" borderId="80" xfId="2" applyFont="1" applyBorder="1" applyAlignment="1">
      <alignment horizontal="left" vertical="center"/>
    </xf>
    <xf numFmtId="0" fontId="8" fillId="0" borderId="80" xfId="2" applyFont="1" applyBorder="1" applyAlignment="1">
      <alignment horizontal="left" vertical="center" wrapText="1"/>
    </xf>
    <xf numFmtId="0" fontId="43" fillId="0" borderId="80" xfId="0" applyFont="1" applyBorder="1" applyAlignment="1">
      <alignment horizontal="right" vertical="center"/>
    </xf>
    <xf numFmtId="164" fontId="44" fillId="0" borderId="80" xfId="4" applyNumberFormat="1" applyFont="1" applyFill="1" applyBorder="1" applyAlignment="1">
      <alignment vertical="center"/>
    </xf>
    <xf numFmtId="164" fontId="43" fillId="0" borderId="80" xfId="4" applyNumberFormat="1" applyFont="1" applyFill="1" applyBorder="1" applyAlignment="1">
      <alignment vertical="center"/>
    </xf>
    <xf numFmtId="0" fontId="43" fillId="6" borderId="80" xfId="0" applyFont="1" applyFill="1" applyBorder="1" applyAlignment="1">
      <alignment horizontal="right" vertical="center"/>
    </xf>
    <xf numFmtId="3" fontId="43" fillId="6" borderId="80" xfId="0" applyNumberFormat="1" applyFont="1" applyFill="1" applyBorder="1" applyAlignment="1">
      <alignment vertical="center"/>
    </xf>
    <xf numFmtId="164" fontId="43" fillId="5" borderId="80" xfId="4" applyNumberFormat="1" applyFont="1" applyFill="1" applyBorder="1" applyAlignment="1">
      <alignment vertical="center"/>
    </xf>
    <xf numFmtId="3" fontId="43" fillId="0" borderId="80" xfId="0" applyNumberFormat="1" applyFont="1" applyBorder="1" applyAlignment="1">
      <alignment vertical="center"/>
    </xf>
    <xf numFmtId="164" fontId="2" fillId="3" borderId="6" xfId="4" applyNumberFormat="1" applyFont="1" applyFill="1" applyBorder="1" applyAlignment="1">
      <alignment horizontal="center"/>
    </xf>
    <xf numFmtId="164" fontId="2" fillId="3" borderId="43" xfId="4" applyNumberFormat="1" applyFont="1" applyFill="1" applyBorder="1" applyAlignment="1">
      <alignment horizontal="center"/>
    </xf>
    <xf numFmtId="164" fontId="2" fillId="3" borderId="25" xfId="4" applyNumberFormat="1" applyFont="1" applyFill="1" applyBorder="1" applyAlignment="1">
      <alignment horizontal="left"/>
    </xf>
    <xf numFmtId="164" fontId="2" fillId="3" borderId="18" xfId="4" applyNumberFormat="1" applyFont="1" applyFill="1" applyBorder="1" applyAlignment="1">
      <alignment horizontal="center"/>
    </xf>
    <xf numFmtId="164" fontId="2" fillId="3" borderId="3" xfId="4" applyNumberFormat="1" applyFont="1" applyFill="1" applyBorder="1" applyAlignment="1">
      <alignment horizontal="center"/>
    </xf>
    <xf numFmtId="164" fontId="3" fillId="3" borderId="4" xfId="4" applyNumberFormat="1" applyFont="1" applyFill="1" applyBorder="1" applyAlignment="1">
      <alignment horizontal="center"/>
    </xf>
    <xf numFmtId="164" fontId="2" fillId="3" borderId="18" xfId="4" applyNumberFormat="1" applyFont="1" applyFill="1" applyBorder="1" applyAlignment="1">
      <alignment horizontal="left"/>
    </xf>
    <xf numFmtId="164" fontId="2" fillId="3" borderId="0" xfId="4" applyNumberFormat="1" applyFont="1" applyFill="1" applyAlignment="1">
      <alignment horizontal="left"/>
    </xf>
    <xf numFmtId="164" fontId="2" fillId="3" borderId="43" xfId="4" applyNumberFormat="1" applyFont="1" applyFill="1" applyBorder="1" applyAlignment="1">
      <alignment horizontal="left"/>
    </xf>
    <xf numFmtId="164" fontId="2" fillId="3" borderId="46" xfId="4" applyNumberFormat="1" applyFont="1" applyFill="1" applyBorder="1" applyAlignment="1">
      <alignment horizontal="left"/>
    </xf>
    <xf numFmtId="164" fontId="2" fillId="3" borderId="3" xfId="4" applyNumberFormat="1" applyFont="1" applyFill="1" applyBorder="1" applyAlignment="1">
      <alignment horizontal="left"/>
    </xf>
    <xf numFmtId="0" fontId="2" fillId="3" borderId="9" xfId="2" applyFont="1" applyFill="1" applyBorder="1" applyAlignment="1">
      <alignment horizontal="left" vertical="center" wrapText="1" indent="2"/>
    </xf>
    <xf numFmtId="164" fontId="2" fillId="3" borderId="79" xfId="4" applyNumberFormat="1" applyFont="1" applyFill="1" applyBorder="1" applyAlignment="1">
      <alignment horizontal="left"/>
    </xf>
    <xf numFmtId="0" fontId="8" fillId="3" borderId="8" xfId="2" applyFont="1" applyFill="1" applyBorder="1" applyAlignment="1">
      <alignment horizontal="left" wrapText="1" indent="2"/>
    </xf>
    <xf numFmtId="164" fontId="12" fillId="3" borderId="1" xfId="4" applyNumberFormat="1" applyFont="1" applyFill="1" applyBorder="1" applyAlignment="1">
      <alignment horizontal="center" vertical="center" wrapText="1"/>
    </xf>
    <xf numFmtId="164" fontId="2" fillId="3" borderId="12" xfId="4" applyNumberFormat="1" applyFont="1" applyFill="1" applyBorder="1" applyAlignment="1">
      <alignment horizontal="center"/>
    </xf>
    <xf numFmtId="0" fontId="2" fillId="2" borderId="50" xfId="2" applyFont="1" applyFill="1" applyBorder="1" applyAlignment="1">
      <alignment horizontal="left" wrapText="1"/>
    </xf>
    <xf numFmtId="0" fontId="2" fillId="2" borderId="53" xfId="2" applyFont="1" applyFill="1" applyBorder="1" applyAlignment="1">
      <alignment horizontal="left" wrapText="1"/>
    </xf>
    <xf numFmtId="164" fontId="2" fillId="2" borderId="54" xfId="4" applyNumberFormat="1" applyFont="1" applyFill="1" applyBorder="1" applyAlignment="1">
      <alignment horizontal="left"/>
    </xf>
    <xf numFmtId="0" fontId="2" fillId="2" borderId="55" xfId="2" applyFont="1" applyFill="1" applyBorder="1" applyAlignment="1">
      <alignment horizontal="left" wrapText="1"/>
    </xf>
    <xf numFmtId="164" fontId="2" fillId="2" borderId="57" xfId="4" applyNumberFormat="1" applyFont="1" applyFill="1" applyBorder="1" applyAlignment="1">
      <alignment horizontal="left"/>
    </xf>
    <xf numFmtId="0" fontId="2" fillId="2" borderId="68" xfId="0" applyFont="1" applyFill="1" applyBorder="1" applyAlignment="1">
      <alignment wrapText="1"/>
    </xf>
    <xf numFmtId="164" fontId="2" fillId="2" borderId="70" xfId="4" applyNumberFormat="1" applyFont="1" applyFill="1" applyBorder="1"/>
    <xf numFmtId="0" fontId="33" fillId="11" borderId="86" xfId="7" quotePrefix="1" applyFont="1" applyFill="1" applyBorder="1" applyAlignment="1">
      <alignment horizontal="center" vertical="center"/>
    </xf>
    <xf numFmtId="164" fontId="2" fillId="2" borderId="51" xfId="4" applyNumberFormat="1" applyFont="1" applyFill="1" applyBorder="1" applyAlignment="1">
      <alignment horizontal="center" vertical="center"/>
    </xf>
    <xf numFmtId="0" fontId="33" fillId="11" borderId="49" xfId="7" quotePrefix="1" applyFont="1" applyFill="1" applyBorder="1" applyAlignment="1">
      <alignment horizontal="center" vertical="center"/>
    </xf>
    <xf numFmtId="164" fontId="2" fillId="2" borderId="0" xfId="4" applyNumberFormat="1" applyFont="1" applyFill="1" applyBorder="1" applyAlignment="1">
      <alignment horizontal="center" vertical="center"/>
    </xf>
    <xf numFmtId="0" fontId="33" fillId="11" borderId="87" xfId="7" quotePrefix="1" applyFont="1" applyFill="1" applyBorder="1" applyAlignment="1">
      <alignment horizontal="center" vertical="center"/>
    </xf>
    <xf numFmtId="164" fontId="2" fillId="2" borderId="56" xfId="4" applyNumberFormat="1" applyFont="1" applyFill="1" applyBorder="1" applyAlignment="1">
      <alignment horizontal="center" vertical="center"/>
    </xf>
    <xf numFmtId="0" fontId="33" fillId="11" borderId="88" xfId="7" quotePrefix="1" applyFont="1" applyFill="1" applyBorder="1" applyAlignment="1">
      <alignment horizontal="center" vertical="center"/>
    </xf>
    <xf numFmtId="164" fontId="2" fillId="2" borderId="69" xfId="4" applyNumberFormat="1" applyFont="1" applyFill="1" applyBorder="1" applyAlignment="1">
      <alignment horizontal="center" vertical="center"/>
    </xf>
    <xf numFmtId="164" fontId="3" fillId="0" borderId="4" xfId="4" applyNumberFormat="1" applyFont="1" applyFill="1" applyBorder="1" applyAlignment="1">
      <alignment horizontal="left"/>
    </xf>
    <xf numFmtId="164" fontId="8" fillId="0" borderId="16" xfId="4" applyNumberFormat="1" applyFont="1" applyFill="1" applyBorder="1" applyAlignment="1">
      <alignment horizontal="left"/>
    </xf>
    <xf numFmtId="164" fontId="2" fillId="0" borderId="16" xfId="4" applyNumberFormat="1" applyFont="1" applyFill="1" applyBorder="1" applyAlignment="1">
      <alignment horizontal="left"/>
    </xf>
    <xf numFmtId="164" fontId="3" fillId="0" borderId="6" xfId="4" applyNumberFormat="1" applyFont="1" applyFill="1" applyBorder="1" applyAlignment="1">
      <alignment horizontal="left"/>
    </xf>
    <xf numFmtId="164" fontId="2" fillId="0" borderId="4" xfId="4" applyNumberFormat="1" applyFont="1" applyFill="1" applyBorder="1" applyAlignment="1">
      <alignment horizontal="center"/>
    </xf>
    <xf numFmtId="164" fontId="2" fillId="0" borderId="4" xfId="4" applyNumberFormat="1" applyFont="1" applyFill="1" applyBorder="1" applyAlignment="1">
      <alignment horizontal="left"/>
    </xf>
    <xf numFmtId="164" fontId="2" fillId="0" borderId="6" xfId="4" applyNumberFormat="1" applyFont="1" applyFill="1" applyBorder="1" applyAlignment="1">
      <alignment horizontal="center"/>
    </xf>
    <xf numFmtId="164" fontId="2" fillId="0" borderId="6" xfId="4" applyNumberFormat="1" applyFont="1" applyFill="1" applyBorder="1" applyAlignment="1">
      <alignment horizontal="left"/>
    </xf>
    <xf numFmtId="0" fontId="2" fillId="0" borderId="47" xfId="2" applyFont="1" applyBorder="1" applyAlignment="1">
      <alignment horizontal="left" vertical="center"/>
    </xf>
    <xf numFmtId="43" fontId="2" fillId="0" borderId="47" xfId="4" applyFont="1" applyBorder="1" applyAlignment="1">
      <alignment horizontal="right" vertical="center"/>
    </xf>
    <xf numFmtId="9" fontId="2" fillId="0" borderId="47" xfId="21" applyFont="1" applyBorder="1" applyAlignment="1">
      <alignment horizontal="right" vertical="center"/>
    </xf>
    <xf numFmtId="43" fontId="2" fillId="3" borderId="47" xfId="4" applyFont="1" applyFill="1" applyBorder="1" applyAlignment="1">
      <alignment horizontal="right" vertical="center"/>
    </xf>
    <xf numFmtId="9" fontId="2" fillId="3" borderId="47" xfId="21" applyFont="1" applyFill="1" applyBorder="1" applyAlignment="1">
      <alignment horizontal="right" vertical="center"/>
    </xf>
    <xf numFmtId="0" fontId="2" fillId="3" borderId="47" xfId="2" applyFont="1" applyFill="1" applyBorder="1" applyAlignment="1">
      <alignment horizontal="right" vertical="center"/>
    </xf>
    <xf numFmtId="43" fontId="2" fillId="0" borderId="8" xfId="4" applyFont="1" applyBorder="1" applyAlignment="1">
      <alignment horizontal="right" vertical="center"/>
    </xf>
    <xf numFmtId="9" fontId="2" fillId="0" borderId="8" xfId="21" applyFont="1" applyBorder="1" applyAlignment="1">
      <alignment horizontal="right" vertical="center"/>
    </xf>
    <xf numFmtId="43" fontId="2" fillId="3" borderId="8" xfId="4" applyFont="1" applyFill="1" applyBorder="1" applyAlignment="1">
      <alignment horizontal="right" vertical="center"/>
    </xf>
    <xf numFmtId="9" fontId="2" fillId="3" borderId="8" xfId="21" applyFont="1" applyFill="1" applyBorder="1" applyAlignment="1">
      <alignment horizontal="right" vertical="center"/>
    </xf>
    <xf numFmtId="0" fontId="2" fillId="3" borderId="8" xfId="2" applyFont="1" applyFill="1" applyBorder="1" applyAlignment="1">
      <alignment horizontal="right" vertical="center"/>
    </xf>
    <xf numFmtId="43" fontId="2" fillId="0" borderId="6" xfId="4" applyFont="1" applyBorder="1" applyAlignment="1">
      <alignment horizontal="right" vertical="center"/>
    </xf>
    <xf numFmtId="9" fontId="2" fillId="0" borderId="6" xfId="21" applyFont="1" applyBorder="1" applyAlignment="1">
      <alignment horizontal="right" vertical="center"/>
    </xf>
    <xf numFmtId="43" fontId="2" fillId="3" borderId="6" xfId="4" applyFont="1" applyFill="1" applyBorder="1" applyAlignment="1">
      <alignment horizontal="right" vertical="center"/>
    </xf>
    <xf numFmtId="9" fontId="2" fillId="3" borderId="6" xfId="21" applyFont="1" applyFill="1" applyBorder="1" applyAlignment="1">
      <alignment horizontal="right" vertical="center"/>
    </xf>
    <xf numFmtId="0" fontId="2" fillId="3" borderId="6" xfId="2" applyFont="1" applyFill="1" applyBorder="1" applyAlignment="1">
      <alignment horizontal="right" vertical="center"/>
    </xf>
    <xf numFmtId="164" fontId="2" fillId="0" borderId="47" xfId="4" applyNumberFormat="1" applyFont="1" applyFill="1" applyBorder="1" applyAlignment="1">
      <alignment horizontal="center"/>
    </xf>
    <xf numFmtId="164" fontId="2" fillId="0" borderId="9" xfId="4" applyNumberFormat="1" applyFont="1" applyFill="1" applyBorder="1" applyAlignment="1">
      <alignment horizontal="center"/>
    </xf>
    <xf numFmtId="164" fontId="2" fillId="0" borderId="35" xfId="4" applyNumberFormat="1" applyFont="1" applyFill="1" applyBorder="1" applyAlignment="1">
      <alignment horizontal="center"/>
    </xf>
    <xf numFmtId="164" fontId="2" fillId="0" borderId="46" xfId="4" applyNumberFormat="1" applyFont="1" applyFill="1" applyBorder="1" applyAlignment="1">
      <alignment horizontal="center"/>
    </xf>
    <xf numFmtId="164" fontId="3" fillId="0" borderId="3" xfId="4" applyNumberFormat="1" applyFont="1" applyBorder="1" applyAlignment="1">
      <alignment horizontal="center"/>
    </xf>
    <xf numFmtId="164" fontId="2" fillId="0" borderId="1" xfId="4" applyNumberFormat="1" applyFont="1" applyBorder="1" applyAlignment="1">
      <alignment horizontal="right"/>
    </xf>
    <xf numFmtId="164" fontId="2" fillId="0" borderId="8" xfId="4" applyNumberFormat="1" applyFont="1" applyBorder="1" applyAlignment="1">
      <alignment horizontal="right"/>
    </xf>
    <xf numFmtId="164" fontId="2" fillId="0" borderId="6" xfId="4" applyNumberFormat="1" applyFont="1" applyBorder="1" applyAlignment="1">
      <alignment horizontal="right"/>
    </xf>
    <xf numFmtId="164" fontId="2" fillId="0" borderId="4" xfId="4" applyNumberFormat="1" applyFont="1" applyBorder="1" applyAlignment="1">
      <alignment horizontal="right"/>
    </xf>
    <xf numFmtId="164" fontId="2" fillId="0" borderId="25" xfId="4" applyNumberFormat="1" applyFont="1" applyBorder="1" applyAlignment="1">
      <alignment horizontal="right"/>
    </xf>
    <xf numFmtId="166" fontId="6" fillId="3" borderId="0" xfId="0" applyNumberFormat="1" applyFont="1" applyFill="1"/>
    <xf numFmtId="164" fontId="2" fillId="2" borderId="52" xfId="4" applyNumberFormat="1" applyFont="1" applyFill="1" applyBorder="1"/>
    <xf numFmtId="164" fontId="2" fillId="2" borderId="0" xfId="4" applyNumberFormat="1" applyFont="1" applyFill="1" applyAlignment="1">
      <alignment horizontal="center" vertical="center"/>
    </xf>
    <xf numFmtId="164" fontId="2" fillId="2" borderId="51" xfId="4" applyNumberFormat="1" applyFont="1" applyFill="1" applyBorder="1" applyAlignment="1">
      <alignment horizontal="left" vertical="center" wrapText="1"/>
    </xf>
    <xf numFmtId="164" fontId="2" fillId="2" borderId="0" xfId="4" applyNumberFormat="1" applyFont="1" applyFill="1" applyAlignment="1">
      <alignment horizontal="left" vertical="center" wrapText="1"/>
    </xf>
    <xf numFmtId="164" fontId="2" fillId="2" borderId="0" xfId="4" applyNumberFormat="1" applyFont="1" applyFill="1" applyBorder="1" applyAlignment="1">
      <alignment horizontal="left" vertical="center" wrapText="1"/>
    </xf>
    <xf numFmtId="164" fontId="2" fillId="2" borderId="56" xfId="4" applyNumberFormat="1" applyFont="1" applyFill="1" applyBorder="1" applyAlignment="1">
      <alignment horizontal="left" vertical="center" wrapText="1"/>
    </xf>
    <xf numFmtId="164" fontId="3" fillId="3" borderId="17" xfId="2" applyNumberFormat="1" applyFont="1" applyFill="1" applyBorder="1" applyAlignment="1">
      <alignment horizontal="left"/>
    </xf>
    <xf numFmtId="164" fontId="3" fillId="2" borderId="17" xfId="2" applyNumberFormat="1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164" fontId="3" fillId="3" borderId="25" xfId="4" applyNumberFormat="1" applyFont="1" applyFill="1" applyBorder="1" applyAlignment="1">
      <alignment horizontal="left"/>
    </xf>
    <xf numFmtId="164" fontId="3" fillId="3" borderId="25" xfId="4" applyNumberFormat="1" applyFont="1" applyFill="1" applyBorder="1" applyAlignment="1">
      <alignment horizontal="center"/>
    </xf>
    <xf numFmtId="0" fontId="2" fillId="3" borderId="25" xfId="2" applyFont="1" applyFill="1" applyBorder="1" applyAlignment="1">
      <alignment vertical="center"/>
    </xf>
    <xf numFmtId="164" fontId="3" fillId="3" borderId="18" xfId="4" applyNumberFormat="1" applyFont="1" applyFill="1" applyBorder="1" applyAlignment="1">
      <alignment horizontal="center"/>
    </xf>
    <xf numFmtId="0" fontId="8" fillId="3" borderId="9" xfId="2" applyFont="1" applyFill="1" applyBorder="1" applyAlignment="1">
      <alignment vertical="center"/>
    </xf>
    <xf numFmtId="0" fontId="8" fillId="3" borderId="9" xfId="2" applyFont="1" applyFill="1" applyBorder="1" applyAlignment="1">
      <alignment horizontal="left" vertical="center" wrapText="1" indent="2"/>
    </xf>
    <xf numFmtId="0" fontId="8" fillId="3" borderId="6" xfId="2" applyFont="1" applyFill="1" applyBorder="1" applyAlignment="1">
      <alignment vertical="center"/>
    </xf>
    <xf numFmtId="0" fontId="8" fillId="3" borderId="6" xfId="2" applyFont="1" applyFill="1" applyBorder="1" applyAlignment="1">
      <alignment horizontal="left" vertical="center" indent="2"/>
    </xf>
    <xf numFmtId="164" fontId="8" fillId="3" borderId="25" xfId="4" applyNumberFormat="1" applyFont="1" applyFill="1" applyBorder="1" applyAlignment="1">
      <alignment horizontal="center"/>
    </xf>
    <xf numFmtId="164" fontId="8" fillId="3" borderId="25" xfId="4" applyNumberFormat="1" applyFont="1" applyFill="1" applyBorder="1" applyAlignment="1">
      <alignment horizontal="left"/>
    </xf>
    <xf numFmtId="164" fontId="8" fillId="3" borderId="25" xfId="4" applyNumberFormat="1" applyFont="1" applyFill="1" applyBorder="1" applyAlignment="1">
      <alignment horizontal="right"/>
    </xf>
    <xf numFmtId="164" fontId="8" fillId="3" borderId="6" xfId="4" applyNumberFormat="1" applyFont="1" applyFill="1" applyBorder="1" applyAlignment="1">
      <alignment horizontal="center"/>
    </xf>
    <xf numFmtId="164" fontId="8" fillId="3" borderId="6" xfId="4" applyNumberFormat="1" applyFont="1" applyFill="1" applyBorder="1" applyAlignment="1">
      <alignment horizontal="left"/>
    </xf>
    <xf numFmtId="164" fontId="8" fillId="3" borderId="6" xfId="4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vertical="center"/>
    </xf>
    <xf numFmtId="0" fontId="3" fillId="3" borderId="9" xfId="2" applyFont="1" applyFill="1" applyBorder="1" applyAlignment="1">
      <alignment horizontal="left" vertical="center" wrapText="1" indent="2"/>
    </xf>
    <xf numFmtId="164" fontId="3" fillId="3" borderId="25" xfId="4" applyNumberFormat="1" applyFont="1" applyFill="1" applyBorder="1" applyAlignment="1">
      <alignment horizontal="right"/>
    </xf>
    <xf numFmtId="0" fontId="8" fillId="3" borderId="47" xfId="2" applyFont="1" applyFill="1" applyBorder="1" applyAlignment="1">
      <alignment horizontal="left" wrapText="1" indent="2"/>
    </xf>
    <xf numFmtId="0" fontId="8" fillId="3" borderId="6" xfId="2" applyFont="1" applyFill="1" applyBorder="1" applyAlignment="1">
      <alignment horizontal="left" wrapText="1" indent="2"/>
    </xf>
    <xf numFmtId="0" fontId="2" fillId="3" borderId="47" xfId="2" applyFont="1" applyFill="1" applyBorder="1" applyAlignment="1">
      <alignment horizontal="left"/>
    </xf>
    <xf numFmtId="9" fontId="2" fillId="0" borderId="34" xfId="21" applyFont="1" applyFill="1" applyBorder="1" applyAlignment="1">
      <alignment horizontal="right"/>
    </xf>
    <xf numFmtId="164" fontId="2" fillId="0" borderId="8" xfId="4" applyNumberFormat="1" applyFont="1" applyFill="1" applyBorder="1" applyAlignment="1">
      <alignment horizontal="center" vertical="center"/>
    </xf>
    <xf numFmtId="164" fontId="2" fillId="0" borderId="9" xfId="4" applyNumberFormat="1" applyFont="1" applyFill="1" applyBorder="1" applyAlignment="1">
      <alignment horizontal="center" vertical="center"/>
    </xf>
    <xf numFmtId="164" fontId="3" fillId="0" borderId="8" xfId="4" applyNumberFormat="1" applyFont="1" applyFill="1" applyBorder="1" applyAlignment="1">
      <alignment horizontal="center" vertical="center"/>
    </xf>
    <xf numFmtId="164" fontId="3" fillId="0" borderId="9" xfId="4" applyNumberFormat="1" applyFont="1" applyFill="1" applyBorder="1" applyAlignment="1">
      <alignment horizontal="center" vertical="center"/>
    </xf>
    <xf numFmtId="164" fontId="2" fillId="0" borderId="34" xfId="2" applyNumberFormat="1" applyFont="1" applyBorder="1" applyAlignment="1">
      <alignment horizontal="left"/>
    </xf>
    <xf numFmtId="9" fontId="2" fillId="0" borderId="8" xfId="21" applyFont="1" applyFill="1" applyBorder="1" applyAlignment="1">
      <alignment horizontal="center" vertical="center"/>
    </xf>
    <xf numFmtId="9" fontId="2" fillId="0" borderId="9" xfId="21" applyFont="1" applyFill="1" applyBorder="1" applyAlignment="1">
      <alignment horizontal="center" vertical="center"/>
    </xf>
    <xf numFmtId="9" fontId="3" fillId="0" borderId="9" xfId="21" applyFont="1" applyFill="1" applyBorder="1" applyAlignment="1">
      <alignment horizontal="center" vertical="center"/>
    </xf>
    <xf numFmtId="164" fontId="2" fillId="0" borderId="30" xfId="4" applyNumberFormat="1" applyFont="1" applyBorder="1" applyAlignment="1">
      <alignment horizontal="right" vertical="center"/>
    </xf>
    <xf numFmtId="164" fontId="2" fillId="0" borderId="30" xfId="4" applyNumberFormat="1" applyFont="1" applyFill="1" applyBorder="1" applyAlignment="1">
      <alignment horizontal="right" vertical="center"/>
    </xf>
    <xf numFmtId="164" fontId="2" fillId="0" borderId="25" xfId="4" applyNumberFormat="1" applyFont="1" applyBorder="1" applyAlignment="1">
      <alignment horizontal="right" vertical="center"/>
    </xf>
    <xf numFmtId="164" fontId="2" fillId="0" borderId="25" xfId="4" applyNumberFormat="1" applyFont="1" applyFill="1" applyBorder="1" applyAlignment="1">
      <alignment horizontal="right" vertical="center"/>
    </xf>
    <xf numFmtId="164" fontId="2" fillId="4" borderId="25" xfId="4" applyNumberFormat="1" applyFont="1" applyFill="1" applyBorder="1" applyAlignment="1">
      <alignment horizontal="right" vertical="center"/>
    </xf>
    <xf numFmtId="164" fontId="2" fillId="0" borderId="6" xfId="4" applyNumberFormat="1" applyFont="1" applyBorder="1" applyAlignment="1">
      <alignment horizontal="right" vertical="center"/>
    </xf>
    <xf numFmtId="164" fontId="2" fillId="0" borderId="0" xfId="4" applyNumberFormat="1" applyFont="1" applyAlignment="1">
      <alignment horizontal="right" vertical="center"/>
    </xf>
    <xf numFmtId="164" fontId="2" fillId="0" borderId="8" xfId="4" applyNumberFormat="1" applyFont="1" applyBorder="1" applyAlignment="1">
      <alignment horizontal="right" vertical="center"/>
    </xf>
    <xf numFmtId="164" fontId="2" fillId="4" borderId="8" xfId="4" applyNumberFormat="1" applyFont="1" applyFill="1" applyBorder="1" applyAlignment="1">
      <alignment horizontal="right" vertical="center"/>
    </xf>
    <xf numFmtId="164" fontId="2" fillId="4" borderId="6" xfId="4" applyNumberFormat="1" applyFont="1" applyFill="1" applyBorder="1" applyAlignment="1">
      <alignment horizontal="right" vertical="center"/>
    </xf>
    <xf numFmtId="164" fontId="2" fillId="0" borderId="25" xfId="4" applyNumberFormat="1" applyFont="1" applyBorder="1" applyAlignment="1">
      <alignment horizontal="left" vertical="center" wrapText="1"/>
    </xf>
    <xf numFmtId="164" fontId="2" fillId="0" borderId="30" xfId="4" applyNumberFormat="1" applyFont="1" applyBorder="1" applyAlignment="1">
      <alignment horizontal="left" vertical="center"/>
    </xf>
    <xf numFmtId="164" fontId="32" fillId="0" borderId="46" xfId="4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165" fontId="6" fillId="0" borderId="0" xfId="0" applyNumberFormat="1" applyFont="1"/>
    <xf numFmtId="165" fontId="25" fillId="0" borderId="0" xfId="0" applyNumberFormat="1" applyFont="1"/>
    <xf numFmtId="165" fontId="42" fillId="0" borderId="0" xfId="0" applyNumberFormat="1" applyFont="1"/>
    <xf numFmtId="43" fontId="6" fillId="0" borderId="0" xfId="4" applyFont="1" applyFill="1"/>
    <xf numFmtId="43" fontId="6" fillId="0" borderId="0" xfId="0" applyNumberFormat="1" applyFont="1"/>
    <xf numFmtId="0" fontId="3" fillId="0" borderId="0" xfId="2" applyFont="1" applyAlignment="1">
      <alignment horizontal="left"/>
    </xf>
    <xf numFmtId="0" fontId="65" fillId="0" borderId="0" xfId="31" applyFont="1" applyAlignment="1">
      <alignment horizontal="center" vertical="center"/>
    </xf>
    <xf numFmtId="0" fontId="65" fillId="0" borderId="0" xfId="31" applyFont="1" applyAlignment="1">
      <alignment vertical="center" wrapText="1"/>
    </xf>
    <xf numFmtId="0" fontId="65" fillId="0" borderId="0" xfId="31" applyFont="1" applyAlignment="1">
      <alignment vertical="center"/>
    </xf>
    <xf numFmtId="164" fontId="65" fillId="0" borderId="0" xfId="31" applyNumberFormat="1" applyFont="1" applyAlignment="1">
      <alignment vertical="center"/>
    </xf>
    <xf numFmtId="172" fontId="65" fillId="0" borderId="0" xfId="32" applyFont="1" applyAlignment="1">
      <alignment vertical="center"/>
    </xf>
    <xf numFmtId="0" fontId="65" fillId="0" borderId="0" xfId="31" applyFont="1"/>
    <xf numFmtId="0" fontId="64" fillId="0" borderId="91" xfId="2" applyFont="1" applyBorder="1" applyAlignment="1">
      <alignment horizontal="center" vertical="center"/>
    </xf>
    <xf numFmtId="0" fontId="64" fillId="0" borderId="92" xfId="2" applyFont="1" applyBorder="1" applyAlignment="1">
      <alignment horizontal="left" vertical="center" wrapText="1"/>
    </xf>
    <xf numFmtId="164" fontId="64" fillId="0" borderId="92" xfId="32" applyNumberFormat="1" applyFont="1" applyBorder="1" applyAlignment="1">
      <alignment horizontal="right" vertical="center"/>
    </xf>
    <xf numFmtId="173" fontId="64" fillId="0" borderId="92" xfId="32" applyNumberFormat="1" applyFont="1" applyBorder="1" applyAlignment="1">
      <alignment horizontal="right" vertical="center"/>
    </xf>
    <xf numFmtId="9" fontId="65" fillId="0" borderId="93" xfId="33" applyFont="1" applyBorder="1" applyAlignment="1">
      <alignment horizontal="right" vertical="center"/>
    </xf>
    <xf numFmtId="0" fontId="66" fillId="0" borderId="91" xfId="2" applyFont="1" applyBorder="1" applyAlignment="1">
      <alignment horizontal="center" vertical="center" wrapText="1"/>
    </xf>
    <xf numFmtId="0" fontId="66" fillId="0" borderId="92" xfId="2" applyFont="1" applyBorder="1" applyAlignment="1">
      <alignment horizontal="left" vertical="center" wrapText="1"/>
    </xf>
    <xf numFmtId="0" fontId="65" fillId="0" borderId="91" xfId="2" applyFont="1" applyBorder="1" applyAlignment="1">
      <alignment horizontal="center" vertical="center" wrapText="1"/>
    </xf>
    <xf numFmtId="0" fontId="65" fillId="0" borderId="92" xfId="2" applyFont="1" applyBorder="1" applyAlignment="1">
      <alignment horizontal="left" vertical="center" wrapText="1"/>
    </xf>
    <xf numFmtId="173" fontId="65" fillId="0" borderId="92" xfId="32" applyNumberFormat="1" applyFont="1" applyBorder="1" applyAlignment="1">
      <alignment horizontal="right" vertical="center"/>
    </xf>
    <xf numFmtId="0" fontId="67" fillId="13" borderId="91" xfId="2" applyFont="1" applyFill="1" applyBorder="1" applyAlignment="1">
      <alignment horizontal="center" vertical="center" wrapText="1"/>
    </xf>
    <xf numFmtId="0" fontId="67" fillId="13" borderId="92" xfId="2" applyFont="1" applyFill="1" applyBorder="1" applyAlignment="1">
      <alignment horizontal="left" vertical="center" wrapText="1"/>
    </xf>
    <xf numFmtId="164" fontId="64" fillId="13" borderId="92" xfId="32" applyNumberFormat="1" applyFont="1" applyFill="1" applyBorder="1" applyAlignment="1">
      <alignment horizontal="right" vertical="center"/>
    </xf>
    <xf numFmtId="173" fontId="64" fillId="13" borderId="92" xfId="32" applyNumberFormat="1" applyFont="1" applyFill="1" applyBorder="1" applyAlignment="1">
      <alignment horizontal="right" vertical="center"/>
    </xf>
    <xf numFmtId="0" fontId="65" fillId="14" borderId="0" xfId="31" applyFont="1" applyFill="1"/>
    <xf numFmtId="0" fontId="65" fillId="13" borderId="91" xfId="2" applyFont="1" applyFill="1" applyBorder="1" applyAlignment="1">
      <alignment horizontal="center" vertical="center" wrapText="1"/>
    </xf>
    <xf numFmtId="0" fontId="65" fillId="13" borderId="92" xfId="2" applyFont="1" applyFill="1" applyBorder="1" applyAlignment="1">
      <alignment horizontal="left" vertical="center" wrapText="1"/>
    </xf>
    <xf numFmtId="164" fontId="65" fillId="13" borderId="92" xfId="32" applyNumberFormat="1" applyFont="1" applyFill="1" applyBorder="1" applyAlignment="1">
      <alignment horizontal="left" vertical="center"/>
    </xf>
    <xf numFmtId="173" fontId="65" fillId="13" borderId="92" xfId="32" applyNumberFormat="1" applyFont="1" applyFill="1" applyBorder="1" applyAlignment="1">
      <alignment horizontal="left" vertical="center"/>
    </xf>
    <xf numFmtId="0" fontId="67" fillId="0" borderId="91" xfId="2" applyFont="1" applyBorder="1" applyAlignment="1">
      <alignment horizontal="center" vertical="center" wrapText="1"/>
    </xf>
    <xf numFmtId="0" fontId="67" fillId="0" borderId="92" xfId="2" applyFont="1" applyBorder="1" applyAlignment="1">
      <alignment horizontal="left" vertical="center" wrapText="1"/>
    </xf>
    <xf numFmtId="164" fontId="65" fillId="0" borderId="92" xfId="32" applyNumberFormat="1" applyFont="1" applyBorder="1" applyAlignment="1">
      <alignment horizontal="left" vertical="center"/>
    </xf>
    <xf numFmtId="173" fontId="65" fillId="0" borderId="92" xfId="32" applyNumberFormat="1" applyFont="1" applyBorder="1" applyAlignment="1">
      <alignment horizontal="left" vertical="center"/>
    </xf>
    <xf numFmtId="0" fontId="64" fillId="0" borderId="91" xfId="2" applyFont="1" applyBorder="1" applyAlignment="1">
      <alignment horizontal="center" vertical="center" wrapText="1"/>
    </xf>
    <xf numFmtId="0" fontId="62" fillId="0" borderId="0" xfId="31" applyFont="1" applyAlignment="1">
      <alignment vertical="center"/>
    </xf>
    <xf numFmtId="0" fontId="65" fillId="13" borderId="94" xfId="2" applyFont="1" applyFill="1" applyBorder="1" applyAlignment="1">
      <alignment horizontal="center" vertical="center" wrapText="1"/>
    </xf>
    <xf numFmtId="0" fontId="65" fillId="13" borderId="95" xfId="2" applyFont="1" applyFill="1" applyBorder="1" applyAlignment="1">
      <alignment horizontal="left" vertical="center" wrapText="1"/>
    </xf>
    <xf numFmtId="173" fontId="65" fillId="13" borderId="95" xfId="32" applyNumberFormat="1" applyFont="1" applyFill="1" applyBorder="1" applyAlignment="1">
      <alignment horizontal="left" vertical="center"/>
    </xf>
    <xf numFmtId="0" fontId="67" fillId="0" borderId="97" xfId="2" applyFont="1" applyBorder="1" applyAlignment="1">
      <alignment horizontal="center" vertical="center" wrapText="1"/>
    </xf>
    <xf numFmtId="0" fontId="67" fillId="0" borderId="98" xfId="2" applyFont="1" applyBorder="1" applyAlignment="1">
      <alignment horizontal="left" vertical="center" wrapText="1"/>
    </xf>
    <xf numFmtId="164" fontId="65" fillId="0" borderId="98" xfId="32" applyNumberFormat="1" applyFont="1" applyBorder="1" applyAlignment="1">
      <alignment horizontal="left" vertical="center"/>
    </xf>
    <xf numFmtId="173" fontId="65" fillId="0" borderId="98" xfId="32" applyNumberFormat="1" applyFont="1" applyBorder="1" applyAlignment="1">
      <alignment horizontal="left" vertical="center"/>
    </xf>
    <xf numFmtId="164" fontId="65" fillId="0" borderId="0" xfId="32" applyNumberFormat="1" applyFont="1" applyAlignment="1">
      <alignment vertical="center"/>
    </xf>
    <xf numFmtId="0" fontId="62" fillId="0" borderId="0" xfId="31" applyFont="1"/>
    <xf numFmtId="4" fontId="62" fillId="0" borderId="0" xfId="31" applyNumberFormat="1" applyFont="1"/>
    <xf numFmtId="0" fontId="62" fillId="0" borderId="0" xfId="34" applyFont="1"/>
    <xf numFmtId="0" fontId="70" fillId="0" borderId="0" xfId="34" applyFont="1"/>
    <xf numFmtId="165" fontId="62" fillId="0" borderId="0" xfId="31" applyNumberFormat="1" applyFont="1"/>
    <xf numFmtId="0" fontId="72" fillId="0" borderId="0" xfId="35" applyFont="1" applyAlignment="1">
      <alignment vertical="center" wrapText="1"/>
    </xf>
    <xf numFmtId="4" fontId="72" fillId="0" borderId="0" xfId="35" applyNumberFormat="1" applyFont="1" applyAlignment="1">
      <alignment vertical="center"/>
    </xf>
    <xf numFmtId="0" fontId="72" fillId="0" borderId="0" xfId="35" applyFont="1"/>
    <xf numFmtId="0" fontId="72" fillId="0" borderId="0" xfId="35" applyFont="1" applyAlignment="1">
      <alignment vertical="center"/>
    </xf>
    <xf numFmtId="0" fontId="71" fillId="0" borderId="101" xfId="2" applyFont="1" applyBorder="1" applyAlignment="1">
      <alignment horizontal="center" vertical="center"/>
    </xf>
    <xf numFmtId="0" fontId="71" fillId="0" borderId="101" xfId="2" applyFont="1" applyBorder="1" applyAlignment="1">
      <alignment horizontal="left" vertical="center" wrapText="1"/>
    </xf>
    <xf numFmtId="164" fontId="71" fillId="0" borderId="102" xfId="32" applyNumberFormat="1" applyFont="1" applyBorder="1" applyAlignment="1">
      <alignment horizontal="right" vertical="center"/>
    </xf>
    <xf numFmtId="164" fontId="71" fillId="0" borderId="102" xfId="32" applyNumberFormat="1" applyFont="1" applyBorder="1" applyAlignment="1">
      <alignment horizontal="left" vertical="center"/>
    </xf>
    <xf numFmtId="9" fontId="71" fillId="0" borderId="102" xfId="33" applyFont="1" applyBorder="1" applyAlignment="1">
      <alignment horizontal="center" vertical="center"/>
    </xf>
    <xf numFmtId="0" fontId="73" fillId="0" borderId="102" xfId="2" applyFont="1" applyBorder="1" applyAlignment="1">
      <alignment horizontal="center" vertical="center" wrapText="1"/>
    </xf>
    <xf numFmtId="0" fontId="73" fillId="0" borderId="102" xfId="2" applyFont="1" applyBorder="1" applyAlignment="1">
      <alignment horizontal="left" vertical="center" wrapText="1"/>
    </xf>
    <xf numFmtId="0" fontId="74" fillId="0" borderId="102" xfId="2" applyFont="1" applyBorder="1" applyAlignment="1">
      <alignment horizontal="center" vertical="center" wrapText="1"/>
    </xf>
    <xf numFmtId="0" fontId="74" fillId="0" borderId="102" xfId="2" applyFont="1" applyBorder="1" applyAlignment="1">
      <alignment horizontal="left" vertical="center" wrapText="1"/>
    </xf>
    <xf numFmtId="173" fontId="75" fillId="0" borderId="64" xfId="34" applyNumberFormat="1" applyFont="1" applyBorder="1" applyAlignment="1">
      <alignment horizontal="right" vertical="center"/>
    </xf>
    <xf numFmtId="0" fontId="72" fillId="0" borderId="102" xfId="2" applyFont="1" applyBorder="1" applyAlignment="1">
      <alignment horizontal="center" vertical="center" wrapText="1"/>
    </xf>
    <xf numFmtId="0" fontId="72" fillId="0" borderId="102" xfId="2" applyFont="1" applyBorder="1" applyAlignment="1">
      <alignment horizontal="left" vertical="center" wrapText="1"/>
    </xf>
    <xf numFmtId="164" fontId="72" fillId="0" borderId="102" xfId="32" applyNumberFormat="1" applyFont="1" applyBorder="1" applyAlignment="1">
      <alignment horizontal="left" vertical="center"/>
    </xf>
    <xf numFmtId="9" fontId="72" fillId="0" borderId="102" xfId="33" applyFont="1" applyBorder="1" applyAlignment="1">
      <alignment horizontal="center" vertical="center"/>
    </xf>
    <xf numFmtId="0" fontId="76" fillId="0" borderId="0" xfId="35" applyFont="1"/>
    <xf numFmtId="0" fontId="72" fillId="0" borderId="103" xfId="2" applyFont="1" applyBorder="1" applyAlignment="1">
      <alignment horizontal="center" vertical="center" wrapText="1"/>
    </xf>
    <xf numFmtId="0" fontId="72" fillId="0" borderId="103" xfId="2" applyFont="1" applyBorder="1" applyAlignment="1">
      <alignment horizontal="left" vertical="center" wrapText="1"/>
    </xf>
    <xf numFmtId="164" fontId="72" fillId="0" borderId="103" xfId="32" applyNumberFormat="1" applyFont="1" applyBorder="1" applyAlignment="1">
      <alignment horizontal="left" vertical="center"/>
    </xf>
    <xf numFmtId="9" fontId="72" fillId="0" borderId="103" xfId="33" applyFont="1" applyBorder="1" applyAlignment="1">
      <alignment horizontal="center" vertical="center"/>
    </xf>
    <xf numFmtId="0" fontId="74" fillId="0" borderId="104" xfId="2" applyFont="1" applyBorder="1" applyAlignment="1">
      <alignment horizontal="center" vertical="center" wrapText="1"/>
    </xf>
    <xf numFmtId="0" fontId="74" fillId="0" borderId="104" xfId="2" applyFont="1" applyBorder="1" applyAlignment="1">
      <alignment horizontal="left" vertical="center" wrapText="1"/>
    </xf>
    <xf numFmtId="164" fontId="72" fillId="0" borderId="104" xfId="32" applyNumberFormat="1" applyFont="1" applyBorder="1" applyAlignment="1">
      <alignment horizontal="left" vertical="center"/>
    </xf>
    <xf numFmtId="9" fontId="72" fillId="0" borderId="104" xfId="33" applyFont="1" applyBorder="1" applyAlignment="1">
      <alignment horizontal="center" vertical="center"/>
    </xf>
    <xf numFmtId="0" fontId="74" fillId="0" borderId="0" xfId="2" applyFont="1" applyAlignment="1">
      <alignment horizontal="center" vertical="center" wrapText="1"/>
    </xf>
    <xf numFmtId="0" fontId="74" fillId="0" borderId="0" xfId="2" applyFont="1" applyAlignment="1">
      <alignment horizontal="left" vertical="center" wrapText="1"/>
    </xf>
    <xf numFmtId="164" fontId="72" fillId="0" borderId="0" xfId="32" applyNumberFormat="1" applyFont="1" applyAlignment="1">
      <alignment horizontal="left" vertical="center"/>
    </xf>
    <xf numFmtId="0" fontId="72" fillId="0" borderId="0" xfId="2" applyFont="1" applyAlignment="1">
      <alignment horizontal="center" vertical="center"/>
    </xf>
    <xf numFmtId="0" fontId="72" fillId="0" borderId="0" xfId="35" applyFont="1" applyAlignment="1">
      <alignment horizontal="center" vertical="center"/>
    </xf>
    <xf numFmtId="164" fontId="72" fillId="0" borderId="0" xfId="32" applyNumberFormat="1" applyFont="1" applyAlignment="1">
      <alignment vertical="center"/>
    </xf>
    <xf numFmtId="0" fontId="78" fillId="0" borderId="0" xfId="35" applyFont="1"/>
    <xf numFmtId="44" fontId="78" fillId="0" borderId="0" xfId="35" applyNumberFormat="1" applyFont="1"/>
    <xf numFmtId="0" fontId="65" fillId="0" borderId="0" xfId="36" applyFont="1"/>
    <xf numFmtId="0" fontId="64" fillId="0" borderId="101" xfId="2" applyFont="1" applyBorder="1" applyAlignment="1">
      <alignment horizontal="center" vertical="center"/>
    </xf>
    <xf numFmtId="0" fontId="64" fillId="0" borderId="101" xfId="2" applyFont="1" applyBorder="1" applyAlignment="1">
      <alignment horizontal="left" vertical="center" wrapText="1"/>
    </xf>
    <xf numFmtId="164" fontId="64" fillId="0" borderId="102" xfId="32" applyNumberFormat="1" applyFont="1" applyBorder="1" applyAlignment="1">
      <alignment horizontal="right" vertical="center"/>
    </xf>
    <xf numFmtId="164" fontId="65" fillId="0" borderId="102" xfId="32" applyNumberFormat="1" applyFont="1" applyBorder="1" applyAlignment="1">
      <alignment horizontal="left" vertical="center"/>
    </xf>
    <xf numFmtId="0" fontId="66" fillId="0" borderId="102" xfId="2" applyFont="1" applyBorder="1" applyAlignment="1">
      <alignment horizontal="center" vertical="center" wrapText="1"/>
    </xf>
    <xf numFmtId="0" fontId="66" fillId="0" borderId="102" xfId="2" applyFont="1" applyBorder="1" applyAlignment="1">
      <alignment horizontal="left" vertical="center" wrapText="1"/>
    </xf>
    <xf numFmtId="0" fontId="67" fillId="0" borderId="102" xfId="2" applyFont="1" applyBorder="1" applyAlignment="1">
      <alignment horizontal="center" vertical="center" wrapText="1"/>
    </xf>
    <xf numFmtId="0" fontId="67" fillId="0" borderId="102" xfId="2" applyFont="1" applyBorder="1" applyAlignment="1">
      <alignment horizontal="left" vertical="center" wrapText="1"/>
    </xf>
    <xf numFmtId="0" fontId="65" fillId="0" borderId="102" xfId="2" applyFont="1" applyBorder="1" applyAlignment="1">
      <alignment horizontal="center" vertical="center" wrapText="1"/>
    </xf>
    <xf numFmtId="0" fontId="65" fillId="0" borderId="102" xfId="2" applyFont="1" applyBorder="1" applyAlignment="1">
      <alignment horizontal="left" vertical="center" wrapText="1"/>
    </xf>
    <xf numFmtId="164" fontId="64" fillId="0" borderId="102" xfId="2" applyNumberFormat="1" applyFont="1" applyBorder="1" applyAlignment="1">
      <alignment horizontal="right" vertical="center"/>
    </xf>
    <xf numFmtId="0" fontId="62" fillId="0" borderId="0" xfId="36" applyFont="1"/>
    <xf numFmtId="0" fontId="65" fillId="0" borderId="103" xfId="2" applyFont="1" applyBorder="1" applyAlignment="1">
      <alignment horizontal="center" vertical="center" wrapText="1"/>
    </xf>
    <xf numFmtId="0" fontId="65" fillId="0" borderId="103" xfId="2" applyFont="1" applyBorder="1" applyAlignment="1">
      <alignment horizontal="left" vertical="center" wrapText="1"/>
    </xf>
    <xf numFmtId="164" fontId="65" fillId="0" borderId="103" xfId="32" applyNumberFormat="1" applyFont="1" applyBorder="1" applyAlignment="1">
      <alignment horizontal="left" vertical="center"/>
    </xf>
    <xf numFmtId="0" fontId="67" fillId="0" borderId="104" xfId="2" applyFont="1" applyBorder="1" applyAlignment="1">
      <alignment horizontal="center" vertical="center" wrapText="1"/>
    </xf>
    <xf numFmtId="0" fontId="67" fillId="0" borderId="104" xfId="2" applyFont="1" applyBorder="1" applyAlignment="1">
      <alignment horizontal="left" vertical="center" wrapText="1"/>
    </xf>
    <xf numFmtId="164" fontId="65" fillId="0" borderId="104" xfId="32" applyNumberFormat="1" applyFont="1" applyBorder="1" applyAlignment="1">
      <alignment horizontal="left" vertical="center"/>
    </xf>
    <xf numFmtId="0" fontId="67" fillId="0" borderId="0" xfId="2" applyFont="1" applyAlignment="1">
      <alignment horizontal="center" vertical="center" wrapText="1"/>
    </xf>
    <xf numFmtId="0" fontId="67" fillId="0" borderId="0" xfId="2" applyFont="1" applyAlignment="1">
      <alignment horizontal="left" vertical="center" wrapText="1"/>
    </xf>
    <xf numFmtId="164" fontId="65" fillId="0" borderId="0" xfId="2" applyNumberFormat="1" applyFont="1" applyAlignment="1">
      <alignment horizontal="left" vertical="center"/>
    </xf>
    <xf numFmtId="0" fontId="65" fillId="0" borderId="0" xfId="2" applyFont="1" applyAlignment="1">
      <alignment horizontal="center" vertical="center"/>
    </xf>
    <xf numFmtId="0" fontId="65" fillId="0" borderId="0" xfId="2" applyFont="1" applyAlignment="1">
      <alignment horizontal="left" vertical="center"/>
    </xf>
    <xf numFmtId="41" fontId="65" fillId="0" borderId="0" xfId="2" applyNumberFormat="1" applyFont="1" applyAlignment="1">
      <alignment horizontal="center" vertical="center"/>
    </xf>
    <xf numFmtId="174" fontId="62" fillId="0" borderId="0" xfId="36" applyNumberFormat="1" applyFont="1"/>
    <xf numFmtId="41" fontId="62" fillId="0" borderId="0" xfId="36" applyNumberFormat="1" applyFont="1"/>
    <xf numFmtId="0" fontId="65" fillId="0" borderId="0" xfId="37" applyFont="1"/>
    <xf numFmtId="0" fontId="62" fillId="0" borderId="0" xfId="37" applyFont="1"/>
    <xf numFmtId="0" fontId="68" fillId="0" borderId="0" xfId="37" applyFont="1" applyAlignment="1">
      <alignment horizontal="left" vertical="center"/>
    </xf>
    <xf numFmtId="0" fontId="65" fillId="0" borderId="0" xfId="37" applyFont="1" applyAlignment="1">
      <alignment vertical="center" wrapText="1"/>
    </xf>
    <xf numFmtId="0" fontId="65" fillId="0" borderId="0" xfId="37" applyFont="1" applyAlignment="1">
      <alignment vertical="center"/>
    </xf>
    <xf numFmtId="44" fontId="62" fillId="0" borderId="0" xfId="37" applyNumberFormat="1" applyFont="1"/>
    <xf numFmtId="9" fontId="2" fillId="0" borderId="30" xfId="21" applyFont="1" applyBorder="1" applyAlignment="1">
      <alignment horizontal="right"/>
    </xf>
    <xf numFmtId="9" fontId="3" fillId="0" borderId="34" xfId="21" applyFont="1" applyBorder="1" applyAlignment="1">
      <alignment horizontal="right"/>
    </xf>
    <xf numFmtId="9" fontId="2" fillId="0" borderId="8" xfId="21" applyFont="1" applyBorder="1" applyAlignment="1">
      <alignment horizontal="right"/>
    </xf>
    <xf numFmtId="9" fontId="2" fillId="0" borderId="6" xfId="21" applyFont="1" applyBorder="1" applyAlignment="1">
      <alignment horizontal="right"/>
    </xf>
    <xf numFmtId="9" fontId="2" fillId="0" borderId="3" xfId="21" applyFont="1" applyBorder="1" applyAlignment="1">
      <alignment horizontal="right"/>
    </xf>
    <xf numFmtId="9" fontId="3" fillId="0" borderId="25" xfId="21" applyFont="1" applyBorder="1" applyAlignment="1">
      <alignment horizontal="right"/>
    </xf>
    <xf numFmtId="9" fontId="3" fillId="0" borderId="8" xfId="21" applyFont="1" applyBorder="1" applyAlignment="1">
      <alignment horizontal="right"/>
    </xf>
    <xf numFmtId="9" fontId="3" fillId="0" borderId="30" xfId="21" applyFont="1" applyBorder="1" applyAlignment="1">
      <alignment horizontal="right"/>
    </xf>
    <xf numFmtId="9" fontId="6" fillId="0" borderId="0" xfId="21" applyFont="1"/>
    <xf numFmtId="9" fontId="2" fillId="0" borderId="45" xfId="21" applyFont="1" applyBorder="1" applyAlignment="1">
      <alignment horizontal="right"/>
    </xf>
    <xf numFmtId="9" fontId="2" fillId="0" borderId="0" xfId="21" applyFont="1" applyAlignment="1">
      <alignment horizontal="right"/>
    </xf>
    <xf numFmtId="9" fontId="6" fillId="0" borderId="0" xfId="21" applyFont="1" applyAlignment="1">
      <alignment horizontal="right"/>
    </xf>
    <xf numFmtId="164" fontId="2" fillId="0" borderId="30" xfId="4" applyNumberFormat="1" applyFont="1" applyBorder="1" applyAlignment="1">
      <alignment horizontal="left"/>
    </xf>
    <xf numFmtId="164" fontId="3" fillId="0" borderId="34" xfId="4" applyNumberFormat="1" applyFont="1" applyBorder="1" applyAlignment="1">
      <alignment horizontal="left"/>
    </xf>
    <xf numFmtId="164" fontId="3" fillId="0" borderId="34" xfId="4" applyNumberFormat="1" applyFont="1" applyBorder="1" applyAlignment="1">
      <alignment horizontal="right"/>
    </xf>
    <xf numFmtId="9" fontId="3" fillId="0" borderId="47" xfId="21" applyFont="1" applyBorder="1" applyAlignment="1">
      <alignment horizontal="right"/>
    </xf>
    <xf numFmtId="9" fontId="2" fillId="0" borderId="47" xfId="21" applyFont="1" applyBorder="1" applyAlignment="1">
      <alignment horizontal="right"/>
    </xf>
    <xf numFmtId="9" fontId="8" fillId="0" borderId="47" xfId="21" applyFont="1" applyBorder="1" applyAlignment="1">
      <alignment horizontal="right"/>
    </xf>
    <xf numFmtId="164" fontId="3" fillId="0" borderId="47" xfId="4" applyNumberFormat="1" applyFont="1" applyBorder="1" applyAlignment="1">
      <alignment horizontal="left"/>
    </xf>
    <xf numFmtId="164" fontId="2" fillId="0" borderId="47" xfId="4" applyNumberFormat="1" applyFont="1" applyBorder="1" applyAlignment="1">
      <alignment horizontal="left"/>
    </xf>
    <xf numFmtId="164" fontId="8" fillId="0" borderId="47" xfId="4" applyNumberFormat="1" applyFont="1" applyBorder="1" applyAlignment="1">
      <alignment horizontal="left"/>
    </xf>
    <xf numFmtId="164" fontId="8" fillId="0" borderId="8" xfId="4" applyNumberFormat="1" applyFont="1" applyBorder="1" applyAlignment="1">
      <alignment horizontal="left"/>
    </xf>
    <xf numFmtId="0" fontId="3" fillId="2" borderId="80" xfId="14" quotePrefix="1" applyFont="1" applyFill="1" applyBorder="1" applyAlignment="1">
      <alignment horizontal="center" vertical="center"/>
    </xf>
    <xf numFmtId="0" fontId="3" fillId="2" borderId="80" xfId="14" quotePrefix="1" applyFont="1" applyFill="1" applyBorder="1" applyAlignment="1">
      <alignment horizontal="center" vertical="center" wrapText="1"/>
    </xf>
    <xf numFmtId="0" fontId="3" fillId="2" borderId="80" xfId="19" quotePrefix="1" applyNumberFormat="1" applyFont="1" applyFill="1" applyBorder="1" applyAlignment="1">
      <alignment horizontal="center" vertical="center" wrapText="1"/>
    </xf>
    <xf numFmtId="0" fontId="3" fillId="10" borderId="80" xfId="19" applyNumberFormat="1" applyFont="1" applyFill="1" applyBorder="1" applyAlignment="1">
      <alignment horizontal="center" vertical="center" wrapText="1"/>
    </xf>
    <xf numFmtId="0" fontId="21" fillId="0" borderId="80" xfId="30" applyFont="1" applyBorder="1"/>
    <xf numFmtId="0" fontId="21" fillId="0" borderId="80" xfId="30" applyFont="1" applyBorder="1" applyAlignment="1">
      <alignment wrapText="1"/>
    </xf>
    <xf numFmtId="164" fontId="21" fillId="0" borderId="80" xfId="4" applyNumberFormat="1" applyFont="1" applyBorder="1"/>
    <xf numFmtId="166" fontId="3" fillId="0" borderId="30" xfId="2" applyNumberFormat="1" applyFont="1" applyBorder="1" applyAlignment="1">
      <alignment horizontal="left"/>
    </xf>
    <xf numFmtId="166" fontId="2" fillId="0" borderId="30" xfId="2" applyNumberFormat="1" applyFont="1" applyBorder="1" applyAlignment="1">
      <alignment horizontal="left"/>
    </xf>
    <xf numFmtId="166" fontId="3" fillId="0" borderId="34" xfId="4" applyNumberFormat="1" applyFont="1" applyBorder="1" applyAlignment="1">
      <alignment horizontal="left"/>
    </xf>
    <xf numFmtId="166" fontId="3" fillId="0" borderId="8" xfId="2" applyNumberFormat="1" applyFont="1" applyBorder="1" applyAlignment="1">
      <alignment horizontal="left"/>
    </xf>
    <xf numFmtId="166" fontId="2" fillId="0" borderId="8" xfId="2" applyNumberFormat="1" applyFont="1" applyBorder="1" applyAlignment="1">
      <alignment horizontal="left"/>
    </xf>
    <xf numFmtId="166" fontId="2" fillId="0" borderId="6" xfId="2" applyNumberFormat="1" applyFont="1" applyBorder="1" applyAlignment="1">
      <alignment horizontal="left"/>
    </xf>
    <xf numFmtId="166" fontId="2" fillId="0" borderId="3" xfId="2" applyNumberFormat="1" applyFont="1" applyBorder="1" applyAlignment="1">
      <alignment horizontal="left"/>
    </xf>
    <xf numFmtId="166" fontId="3" fillId="0" borderId="25" xfId="2" applyNumberFormat="1" applyFont="1" applyBorder="1" applyAlignment="1">
      <alignment horizontal="left"/>
    </xf>
    <xf numFmtId="166" fontId="3" fillId="0" borderId="34" xfId="2" applyNumberFormat="1" applyFont="1" applyBorder="1" applyAlignment="1">
      <alignment horizontal="left"/>
    </xf>
    <xf numFmtId="9" fontId="65" fillId="0" borderId="93" xfId="21" applyFont="1" applyBorder="1" applyAlignment="1">
      <alignment horizontal="right" vertical="center"/>
    </xf>
    <xf numFmtId="9" fontId="65" fillId="13" borderId="93" xfId="21" applyFont="1" applyFill="1" applyBorder="1" applyAlignment="1">
      <alignment horizontal="right" vertical="center"/>
    </xf>
    <xf numFmtId="9" fontId="64" fillId="0" borderId="93" xfId="21" applyFont="1" applyBorder="1" applyAlignment="1">
      <alignment horizontal="right" vertical="center"/>
    </xf>
    <xf numFmtId="9" fontId="64" fillId="13" borderId="93" xfId="21" applyFont="1" applyFill="1" applyBorder="1" applyAlignment="1">
      <alignment horizontal="right" vertical="center"/>
    </xf>
    <xf numFmtId="9" fontId="65" fillId="13" borderId="96" xfId="21" applyFont="1" applyFill="1" applyBorder="1" applyAlignment="1">
      <alignment horizontal="right" vertical="center"/>
    </xf>
    <xf numFmtId="9" fontId="65" fillId="0" borderId="99" xfId="21" applyFont="1" applyBorder="1" applyAlignment="1">
      <alignment horizontal="right" vertical="center"/>
    </xf>
    <xf numFmtId="9" fontId="64" fillId="0" borderId="102" xfId="33" applyFont="1" applyBorder="1" applyAlignment="1">
      <alignment horizontal="right" vertical="center"/>
    </xf>
    <xf numFmtId="9" fontId="65" fillId="0" borderId="102" xfId="33" applyFont="1" applyBorder="1" applyAlignment="1">
      <alignment horizontal="right" vertical="center"/>
    </xf>
    <xf numFmtId="9" fontId="65" fillId="0" borderId="103" xfId="33" applyFont="1" applyBorder="1" applyAlignment="1">
      <alignment horizontal="right" vertical="center"/>
    </xf>
    <xf numFmtId="9" fontId="65" fillId="0" borderId="104" xfId="33" applyFont="1" applyBorder="1" applyAlignment="1">
      <alignment horizontal="right" vertical="center"/>
    </xf>
    <xf numFmtId="166" fontId="2" fillId="0" borderId="47" xfId="2" applyNumberFormat="1" applyFont="1" applyBorder="1" applyAlignment="1">
      <alignment horizontal="left"/>
    </xf>
    <xf numFmtId="0" fontId="72" fillId="0" borderId="101" xfId="2" applyFont="1" applyBorder="1" applyAlignment="1">
      <alignment horizontal="center" vertical="center" wrapText="1"/>
    </xf>
    <xf numFmtId="0" fontId="72" fillId="0" borderId="101" xfId="2" applyFont="1" applyBorder="1" applyAlignment="1">
      <alignment horizontal="left" vertical="center" wrapText="1"/>
    </xf>
    <xf numFmtId="0" fontId="72" fillId="0" borderId="105" xfId="2" applyFont="1" applyBorder="1" applyAlignment="1">
      <alignment horizontal="center" vertical="center" wrapText="1"/>
    </xf>
    <xf numFmtId="0" fontId="72" fillId="0" borderId="105" xfId="2" applyFont="1" applyBorder="1" applyAlignment="1">
      <alignment horizontal="left" vertical="center" wrapText="1"/>
    </xf>
    <xf numFmtId="0" fontId="74" fillId="0" borderId="103" xfId="2" applyFont="1" applyBorder="1" applyAlignment="1">
      <alignment horizontal="center" vertical="center" wrapText="1"/>
    </xf>
    <xf numFmtId="0" fontId="74" fillId="0" borderId="103" xfId="2" applyFont="1" applyBorder="1" applyAlignment="1">
      <alignment horizontal="left" vertical="center" wrapText="1"/>
    </xf>
    <xf numFmtId="166" fontId="3" fillId="0" borderId="47" xfId="2" applyNumberFormat="1" applyFont="1" applyBorder="1" applyAlignment="1">
      <alignment horizontal="left"/>
    </xf>
    <xf numFmtId="164" fontId="65" fillId="0" borderId="0" xfId="4" applyNumberFormat="1" applyFont="1" applyAlignment="1">
      <alignment vertical="center" wrapText="1"/>
    </xf>
    <xf numFmtId="164" fontId="65" fillId="0" borderId="0" xfId="4" applyNumberFormat="1" applyFont="1" applyAlignment="1">
      <alignment vertical="center"/>
    </xf>
    <xf numFmtId="164" fontId="62" fillId="0" borderId="0" xfId="4" applyNumberFormat="1" applyFont="1"/>
    <xf numFmtId="9" fontId="64" fillId="0" borderId="108" xfId="33" applyFont="1" applyBorder="1" applyAlignment="1">
      <alignment horizontal="center" vertical="center"/>
    </xf>
    <xf numFmtId="9" fontId="64" fillId="0" borderId="109" xfId="33" applyFont="1" applyBorder="1" applyAlignment="1">
      <alignment horizontal="center" vertical="center"/>
    </xf>
    <xf numFmtId="9" fontId="65" fillId="0" borderId="110" xfId="33" applyFont="1" applyBorder="1" applyAlignment="1">
      <alignment horizontal="center" vertical="center"/>
    </xf>
    <xf numFmtId="43" fontId="65" fillId="0" borderId="0" xfId="4" applyFont="1" applyBorder="1"/>
    <xf numFmtId="43" fontId="61" fillId="0" borderId="0" xfId="4" applyFont="1" applyBorder="1" applyAlignment="1">
      <alignment horizontal="right" vertical="center"/>
    </xf>
    <xf numFmtId="43" fontId="65" fillId="0" borderId="0" xfId="4" applyFont="1" applyBorder="1" applyAlignment="1">
      <alignment vertical="center" wrapText="1"/>
    </xf>
    <xf numFmtId="43" fontId="65" fillId="0" borderId="0" xfId="4" applyFont="1" applyBorder="1" applyAlignment="1">
      <alignment vertical="center"/>
    </xf>
    <xf numFmtId="43" fontId="62" fillId="0" borderId="0" xfId="4" applyFont="1" applyBorder="1"/>
    <xf numFmtId="0" fontId="79" fillId="0" borderId="0" xfId="0" applyFont="1" applyAlignment="1">
      <alignment horizontal="justify" vertical="center"/>
    </xf>
    <xf numFmtId="0" fontId="80" fillId="15" borderId="57" xfId="0" applyFont="1" applyFill="1" applyBorder="1" applyAlignment="1">
      <alignment horizontal="center" vertical="center" wrapText="1"/>
    </xf>
    <xf numFmtId="0" fontId="81" fillId="0" borderId="75" xfId="0" applyFont="1" applyBorder="1" applyAlignment="1">
      <alignment vertical="center" wrapText="1"/>
    </xf>
    <xf numFmtId="0" fontId="81" fillId="0" borderId="57" xfId="0" applyFont="1" applyBorder="1" applyAlignment="1">
      <alignment vertical="center"/>
    </xf>
    <xf numFmtId="0" fontId="82" fillId="6" borderId="57" xfId="0" applyFont="1" applyFill="1" applyBorder="1" applyAlignment="1">
      <alignment horizontal="center" vertical="center" wrapText="1"/>
    </xf>
    <xf numFmtId="3" fontId="83" fillId="0" borderId="57" xfId="0" applyNumberFormat="1" applyFont="1" applyBorder="1" applyAlignment="1">
      <alignment horizontal="right" vertical="center"/>
    </xf>
    <xf numFmtId="4" fontId="83" fillId="6" borderId="57" xfId="0" applyNumberFormat="1" applyFont="1" applyFill="1" applyBorder="1" applyAlignment="1">
      <alignment horizontal="right" vertical="center"/>
    </xf>
    <xf numFmtId="4" fontId="81" fillId="6" borderId="57" xfId="0" applyNumberFormat="1" applyFont="1" applyFill="1" applyBorder="1" applyAlignment="1">
      <alignment horizontal="right" vertical="center"/>
    </xf>
    <xf numFmtId="0" fontId="81" fillId="0" borderId="57" xfId="0" applyFont="1" applyBorder="1" applyAlignment="1">
      <alignment horizontal="center" vertical="center" wrapText="1"/>
    </xf>
    <xf numFmtId="0" fontId="83" fillId="0" borderId="57" xfId="0" applyFont="1" applyBorder="1" applyAlignment="1">
      <alignment horizontal="right" vertical="center"/>
    </xf>
    <xf numFmtId="3" fontId="81" fillId="0" borderId="57" xfId="0" applyNumberFormat="1" applyFont="1" applyBorder="1" applyAlignment="1">
      <alignment horizontal="right" vertical="center"/>
    </xf>
    <xf numFmtId="0" fontId="83" fillId="0" borderId="75" xfId="0" applyFont="1" applyBorder="1" applyAlignment="1">
      <alignment vertical="center" wrapText="1"/>
    </xf>
    <xf numFmtId="0" fontId="83" fillId="0" borderId="57" xfId="0" applyFont="1" applyBorder="1" applyAlignment="1">
      <alignment horizontal="center" vertical="center" wrapText="1"/>
    </xf>
    <xf numFmtId="3" fontId="81" fillId="6" borderId="57" xfId="0" applyNumberFormat="1" applyFont="1" applyFill="1" applyBorder="1" applyAlignment="1">
      <alignment horizontal="right" vertical="center"/>
    </xf>
    <xf numFmtId="0" fontId="81" fillId="6" borderId="57" xfId="0" applyFont="1" applyFill="1" applyBorder="1" applyAlignment="1">
      <alignment horizontal="right" vertical="center"/>
    </xf>
    <xf numFmtId="0" fontId="83" fillId="0" borderId="75" xfId="0" applyFont="1" applyBorder="1" applyAlignment="1">
      <alignment horizontal="center" vertical="center" wrapText="1"/>
    </xf>
    <xf numFmtId="0" fontId="83" fillId="0" borderId="57" xfId="0" applyFont="1" applyBorder="1" applyAlignment="1">
      <alignment vertical="center"/>
    </xf>
    <xf numFmtId="4" fontId="83" fillId="0" borderId="57" xfId="0" applyNumberFormat="1" applyFont="1" applyBorder="1" applyAlignment="1">
      <alignment horizontal="right" vertical="center"/>
    </xf>
    <xf numFmtId="0" fontId="83" fillId="0" borderId="75" xfId="0" applyFont="1" applyBorder="1" applyAlignment="1">
      <alignment vertical="center"/>
    </xf>
    <xf numFmtId="3" fontId="82" fillId="0" borderId="57" xfId="0" applyNumberFormat="1" applyFont="1" applyBorder="1" applyAlignment="1">
      <alignment horizontal="right" vertical="center"/>
    </xf>
    <xf numFmtId="43" fontId="83" fillId="6" borderId="57" xfId="4" applyFont="1" applyFill="1" applyBorder="1" applyAlignment="1">
      <alignment horizontal="center" vertical="center" wrapText="1"/>
    </xf>
    <xf numFmtId="164" fontId="83" fillId="6" borderId="57" xfId="4" applyNumberFormat="1" applyFont="1" applyFill="1" applyBorder="1" applyAlignment="1">
      <alignment horizontal="center" vertical="center" wrapText="1"/>
    </xf>
    <xf numFmtId="164" fontId="82" fillId="6" borderId="57" xfId="4" applyNumberFormat="1" applyFont="1" applyFill="1" applyBorder="1" applyAlignment="1">
      <alignment horizontal="center" vertical="center" wrapText="1"/>
    </xf>
    <xf numFmtId="43" fontId="83" fillId="6" borderId="57" xfId="4" applyFont="1" applyFill="1" applyBorder="1" applyAlignment="1">
      <alignment horizontal="right" vertical="center" wrapText="1"/>
    </xf>
    <xf numFmtId="43" fontId="81" fillId="6" borderId="57" xfId="4" applyFont="1" applyFill="1" applyBorder="1" applyAlignment="1">
      <alignment horizontal="right" vertical="center"/>
    </xf>
    <xf numFmtId="43" fontId="43" fillId="0" borderId="80" xfId="4" applyFont="1" applyFill="1" applyBorder="1" applyAlignment="1">
      <alignment horizontal="center" vertical="center"/>
    </xf>
    <xf numFmtId="3" fontId="43" fillId="0" borderId="80" xfId="0" applyNumberFormat="1" applyFont="1" applyBorder="1" applyAlignment="1">
      <alignment horizontal="center" vertical="center" wrapText="1"/>
    </xf>
    <xf numFmtId="0" fontId="8" fillId="0" borderId="8" xfId="2" applyFont="1" applyBorder="1" applyAlignment="1">
      <alignment horizontal="right" vertical="center" wrapText="1"/>
    </xf>
    <xf numFmtId="0" fontId="12" fillId="2" borderId="28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32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2" fillId="2" borderId="35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2" borderId="45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9" fontId="12" fillId="2" borderId="28" xfId="21" applyFont="1" applyFill="1" applyBorder="1" applyAlignment="1">
      <alignment horizontal="right" vertical="center" wrapText="1"/>
    </xf>
    <xf numFmtId="0" fontId="23" fillId="3" borderId="0" xfId="0" applyFont="1" applyFill="1" applyAlignment="1">
      <alignment horizontal="left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2" fillId="0" borderId="35" xfId="2" applyFont="1" applyBorder="1" applyAlignment="1">
      <alignment horizontal="left" vertical="center"/>
    </xf>
    <xf numFmtId="0" fontId="2" fillId="0" borderId="45" xfId="2" applyFont="1" applyBorder="1" applyAlignment="1">
      <alignment horizontal="left" vertical="center"/>
    </xf>
    <xf numFmtId="0" fontId="2" fillId="0" borderId="25" xfId="2" applyFont="1" applyBorder="1" applyAlignment="1">
      <alignment horizontal="left" vertical="center"/>
    </xf>
    <xf numFmtId="0" fontId="3" fillId="0" borderId="35" xfId="2" applyFont="1" applyBorder="1" applyAlignment="1">
      <alignment horizontal="left" vertical="center"/>
    </xf>
    <xf numFmtId="0" fontId="3" fillId="0" borderId="45" xfId="2" applyFont="1" applyBorder="1" applyAlignment="1">
      <alignment horizontal="left" vertical="center"/>
    </xf>
    <xf numFmtId="0" fontId="3" fillId="0" borderId="25" xfId="2" applyFont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12" fillId="2" borderId="42" xfId="1" applyFont="1" applyFill="1" applyBorder="1" applyAlignment="1">
      <alignment horizontal="center" vertical="center" wrapText="1"/>
    </xf>
    <xf numFmtId="0" fontId="12" fillId="2" borderId="43" xfId="1" applyFont="1" applyFill="1" applyBorder="1" applyAlignment="1">
      <alignment horizontal="center" vertical="center" wrapText="1"/>
    </xf>
    <xf numFmtId="0" fontId="12" fillId="2" borderId="44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6" fillId="2" borderId="41" xfId="1" applyFont="1" applyFill="1" applyBorder="1" applyAlignment="1">
      <alignment horizontal="center" vertical="center" wrapText="1"/>
    </xf>
    <xf numFmtId="0" fontId="2" fillId="0" borderId="38" xfId="2" applyFont="1" applyBorder="1" applyAlignment="1">
      <alignment horizontal="center"/>
    </xf>
    <xf numFmtId="0" fontId="2" fillId="0" borderId="15" xfId="2" applyFont="1" applyBorder="1" applyAlignment="1">
      <alignment horizontal="center"/>
    </xf>
    <xf numFmtId="0" fontId="2" fillId="0" borderId="39" xfId="2" applyFont="1" applyBorder="1" applyAlignment="1">
      <alignment horizontal="center"/>
    </xf>
    <xf numFmtId="0" fontId="2" fillId="0" borderId="40" xfId="2" applyFont="1" applyBorder="1" applyAlignment="1">
      <alignment horizontal="center"/>
    </xf>
    <xf numFmtId="0" fontId="23" fillId="3" borderId="0" xfId="0" applyFont="1" applyFill="1" applyAlignment="1">
      <alignment horizontal="left" vertical="center" wrapText="1"/>
    </xf>
    <xf numFmtId="0" fontId="56" fillId="9" borderId="82" xfId="28" applyFont="1" applyFill="1" applyBorder="1" applyAlignment="1">
      <alignment horizontal="center" vertical="center" wrapText="1"/>
    </xf>
    <xf numFmtId="0" fontId="56" fillId="9" borderId="83" xfId="28" applyFont="1" applyFill="1" applyBorder="1" applyAlignment="1">
      <alignment horizontal="center" vertical="center" wrapText="1"/>
    </xf>
    <xf numFmtId="164" fontId="57" fillId="0" borderId="83" xfId="29" applyNumberFormat="1" applyFont="1" applyBorder="1" applyAlignment="1">
      <alignment horizontal="left" vertical="center"/>
    </xf>
    <xf numFmtId="164" fontId="56" fillId="0" borderId="84" xfId="29" applyNumberFormat="1" applyFont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 wrapText="1"/>
    </xf>
    <xf numFmtId="0" fontId="12" fillId="2" borderId="41" xfId="1" applyFont="1" applyFill="1" applyBorder="1" applyAlignment="1">
      <alignment horizontal="center" vertical="center" wrapText="1"/>
    </xf>
    <xf numFmtId="0" fontId="12" fillId="3" borderId="41" xfId="1" applyFont="1" applyFill="1" applyBorder="1" applyAlignment="1">
      <alignment horizontal="center" vertical="center" wrapText="1"/>
    </xf>
    <xf numFmtId="0" fontId="12" fillId="2" borderId="22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2" fillId="2" borderId="21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horizontal="center" vertical="center" wrapText="1"/>
    </xf>
    <xf numFmtId="0" fontId="12" fillId="2" borderId="81" xfId="1" applyFont="1" applyFill="1" applyBorder="1" applyAlignment="1">
      <alignment horizontal="center" vertical="center" wrapText="1"/>
    </xf>
    <xf numFmtId="0" fontId="2" fillId="0" borderId="36" xfId="2" applyFont="1" applyBorder="1" applyAlignment="1">
      <alignment horizontal="center"/>
    </xf>
    <xf numFmtId="0" fontId="2" fillId="0" borderId="37" xfId="2" applyFont="1" applyBorder="1" applyAlignment="1">
      <alignment horizontal="center"/>
    </xf>
    <xf numFmtId="0" fontId="12" fillId="2" borderId="18" xfId="1" applyFont="1" applyFill="1" applyBorder="1" applyAlignment="1">
      <alignment horizontal="center"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80" fillId="15" borderId="72" xfId="0" applyFont="1" applyFill="1" applyBorder="1" applyAlignment="1">
      <alignment horizontal="center" vertical="center" wrapText="1"/>
    </xf>
    <xf numFmtId="0" fontId="80" fillId="15" borderId="74" xfId="0" applyFont="1" applyFill="1" applyBorder="1" applyAlignment="1">
      <alignment horizontal="center" vertical="center" wrapText="1"/>
    </xf>
    <xf numFmtId="0" fontId="80" fillId="15" borderId="75" xfId="0" applyFont="1" applyFill="1" applyBorder="1" applyAlignment="1">
      <alignment horizontal="center" vertical="center" wrapText="1"/>
    </xf>
    <xf numFmtId="0" fontId="80" fillId="15" borderId="68" xfId="0" applyFont="1" applyFill="1" applyBorder="1" applyAlignment="1">
      <alignment horizontal="center" vertical="center" wrapText="1"/>
    </xf>
    <xf numFmtId="0" fontId="80" fillId="15" borderId="69" xfId="0" applyFont="1" applyFill="1" applyBorder="1" applyAlignment="1">
      <alignment horizontal="center" vertical="center" wrapText="1"/>
    </xf>
    <xf numFmtId="0" fontId="80" fillId="15" borderId="70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35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8" xfId="1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2" fillId="3" borderId="20" xfId="1" applyFont="1" applyFill="1" applyBorder="1" applyAlignment="1">
      <alignment horizontal="center" vertical="center" wrapText="1"/>
    </xf>
    <xf numFmtId="0" fontId="12" fillId="3" borderId="21" xfId="1" applyFont="1" applyFill="1" applyBorder="1" applyAlignment="1">
      <alignment horizontal="center" vertical="center" wrapText="1"/>
    </xf>
    <xf numFmtId="0" fontId="12" fillId="3" borderId="26" xfId="1" applyFont="1" applyFill="1" applyBorder="1" applyAlignment="1">
      <alignment horizontal="center" vertical="center" wrapText="1"/>
    </xf>
    <xf numFmtId="0" fontId="64" fillId="12" borderId="49" xfId="28" applyFont="1" applyFill="1" applyBorder="1" applyAlignment="1">
      <alignment horizontal="center" vertical="center" wrapText="1"/>
    </xf>
    <xf numFmtId="0" fontId="64" fillId="12" borderId="89" xfId="28" applyFont="1" applyFill="1" applyBorder="1" applyAlignment="1">
      <alignment horizontal="center" vertical="center" wrapText="1"/>
    </xf>
    <xf numFmtId="0" fontId="64" fillId="12" borderId="90" xfId="28" applyFont="1" applyFill="1" applyBorder="1" applyAlignment="1">
      <alignment horizontal="center" vertical="center" wrapText="1"/>
    </xf>
    <xf numFmtId="0" fontId="68" fillId="0" borderId="0" xfId="31" applyFont="1" applyAlignment="1">
      <alignment horizontal="left" vertical="center"/>
    </xf>
    <xf numFmtId="0" fontId="71" fillId="12" borderId="49" xfId="28" applyFont="1" applyFill="1" applyBorder="1" applyAlignment="1">
      <alignment horizontal="center" vertical="center" wrapText="1"/>
    </xf>
    <xf numFmtId="0" fontId="71" fillId="12" borderId="89" xfId="28" applyFont="1" applyFill="1" applyBorder="1" applyAlignment="1">
      <alignment horizontal="center" vertical="center" wrapText="1"/>
    </xf>
    <xf numFmtId="0" fontId="71" fillId="12" borderId="100" xfId="28" applyFont="1" applyFill="1" applyBorder="1" applyAlignment="1">
      <alignment horizontal="center" vertical="center" wrapText="1"/>
    </xf>
    <xf numFmtId="0" fontId="77" fillId="0" borderId="0" xfId="35" applyFont="1" applyAlignment="1">
      <alignment horizontal="left" vertical="center"/>
    </xf>
    <xf numFmtId="41" fontId="64" fillId="12" borderId="106" xfId="28" applyNumberFormat="1" applyFont="1" applyFill="1" applyBorder="1" applyAlignment="1">
      <alignment horizontal="center" vertical="center" wrapText="1"/>
    </xf>
    <xf numFmtId="41" fontId="64" fillId="12" borderId="107" xfId="28" applyNumberFormat="1" applyFont="1" applyFill="1" applyBorder="1" applyAlignment="1">
      <alignment horizontal="center" vertical="center" wrapText="1"/>
    </xf>
    <xf numFmtId="0" fontId="68" fillId="0" borderId="0" xfId="36" applyFont="1" applyAlignment="1">
      <alignment horizontal="left" vertical="center"/>
    </xf>
    <xf numFmtId="0" fontId="64" fillId="12" borderId="100" xfId="28" applyFont="1" applyFill="1" applyBorder="1" applyAlignment="1">
      <alignment horizontal="center" vertical="center" wrapText="1"/>
    </xf>
    <xf numFmtId="0" fontId="68" fillId="0" borderId="0" xfId="37" applyFont="1" applyAlignment="1">
      <alignment horizontal="left" vertical="center"/>
    </xf>
    <xf numFmtId="0" fontId="12" fillId="2" borderId="46" xfId="1" applyFont="1" applyFill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79" xfId="0" applyFont="1" applyBorder="1" applyAlignment="1">
      <alignment horizontal="center" vertical="center" wrapText="1"/>
    </xf>
    <xf numFmtId="0" fontId="44" fillId="0" borderId="81" xfId="0" applyFont="1" applyBorder="1" applyAlignment="1">
      <alignment horizontal="center" vertical="center" wrapText="1"/>
    </xf>
    <xf numFmtId="43" fontId="43" fillId="0" borderId="35" xfId="4" applyFont="1" applyFill="1" applyBorder="1" applyAlignment="1">
      <alignment horizontal="center" vertical="center"/>
    </xf>
    <xf numFmtId="43" fontId="43" fillId="0" borderId="79" xfId="4" applyFont="1" applyFill="1" applyBorder="1" applyAlignment="1">
      <alignment horizontal="center" vertical="center"/>
    </xf>
    <xf numFmtId="43" fontId="43" fillId="0" borderId="81" xfId="4" applyFont="1" applyFill="1" applyBorder="1" applyAlignment="1">
      <alignment horizontal="center" vertical="center"/>
    </xf>
    <xf numFmtId="0" fontId="43" fillId="2" borderId="60" xfId="0" applyFont="1" applyFill="1" applyBorder="1" applyAlignment="1">
      <alignment horizontal="center" vertical="center" wrapText="1"/>
    </xf>
    <xf numFmtId="0" fontId="43" fillId="2" borderId="66" xfId="0" applyFont="1" applyFill="1" applyBorder="1" applyAlignment="1">
      <alignment horizontal="center" vertical="center" wrapText="1"/>
    </xf>
    <xf numFmtId="0" fontId="43" fillId="2" borderId="85" xfId="0" applyFont="1" applyFill="1" applyBorder="1" applyAlignment="1">
      <alignment horizontal="center" vertical="center" wrapText="1"/>
    </xf>
    <xf numFmtId="0" fontId="43" fillId="5" borderId="58" xfId="0" applyFont="1" applyFill="1" applyBorder="1" applyAlignment="1">
      <alignment horizontal="center" vertical="center" wrapText="1"/>
    </xf>
    <xf numFmtId="0" fontId="43" fillId="5" borderId="62" xfId="0" applyFont="1" applyFill="1" applyBorder="1" applyAlignment="1">
      <alignment horizontal="center" vertical="center" wrapText="1"/>
    </xf>
    <xf numFmtId="0" fontId="43" fillId="5" borderId="59" xfId="0" applyFont="1" applyFill="1" applyBorder="1" applyAlignment="1">
      <alignment horizontal="center" vertical="center" wrapText="1"/>
    </xf>
    <xf numFmtId="0" fontId="43" fillId="5" borderId="60" xfId="0" applyFont="1" applyFill="1" applyBorder="1" applyAlignment="1">
      <alignment horizontal="center" vertical="center" wrapText="1"/>
    </xf>
    <xf numFmtId="0" fontId="43" fillId="5" borderId="63" xfId="0" applyFont="1" applyFill="1" applyBorder="1" applyAlignment="1">
      <alignment horizontal="center" vertical="center" wrapText="1"/>
    </xf>
    <xf numFmtId="0" fontId="43" fillId="5" borderId="64" xfId="0" applyFont="1" applyFill="1" applyBorder="1" applyAlignment="1">
      <alignment horizontal="center" vertical="center" wrapText="1"/>
    </xf>
    <xf numFmtId="0" fontId="43" fillId="5" borderId="61" xfId="0" applyFont="1" applyFill="1" applyBorder="1" applyAlignment="1">
      <alignment horizontal="center" vertical="center" wrapText="1"/>
    </xf>
    <xf numFmtId="0" fontId="43" fillId="5" borderId="65" xfId="0" applyFont="1" applyFill="1" applyBorder="1" applyAlignment="1">
      <alignment horizontal="center" vertical="center" wrapText="1"/>
    </xf>
    <xf numFmtId="0" fontId="43" fillId="5" borderId="0" xfId="0" applyFont="1" applyFill="1" applyAlignment="1">
      <alignment horizontal="center" vertical="center" wrapText="1"/>
    </xf>
    <xf numFmtId="0" fontId="43" fillId="5" borderId="66" xfId="0" applyFont="1" applyFill="1" applyBorder="1" applyAlignment="1">
      <alignment horizontal="center" vertical="center" wrapText="1"/>
    </xf>
    <xf numFmtId="0" fontId="43" fillId="5" borderId="68" xfId="0" applyFont="1" applyFill="1" applyBorder="1" applyAlignment="1">
      <alignment horizontal="center" vertical="center" wrapText="1"/>
    </xf>
    <xf numFmtId="0" fontId="43" fillId="5" borderId="69" xfId="0" applyFont="1" applyFill="1" applyBorder="1" applyAlignment="1">
      <alignment horizontal="center" vertical="center" wrapText="1"/>
    </xf>
    <xf numFmtId="0" fontId="43" fillId="5" borderId="70" xfId="0" applyFont="1" applyFill="1" applyBorder="1" applyAlignment="1">
      <alignment horizontal="center" vertical="center" wrapText="1"/>
    </xf>
    <xf numFmtId="0" fontId="44" fillId="0" borderId="80" xfId="0" applyFont="1" applyBorder="1" applyAlignment="1">
      <alignment horizontal="center" vertical="center" wrapText="1"/>
    </xf>
    <xf numFmtId="3" fontId="43" fillId="0" borderId="80" xfId="0" applyNumberFormat="1" applyFont="1" applyBorder="1" applyAlignment="1">
      <alignment horizontal="center" vertical="center" wrapText="1"/>
    </xf>
    <xf numFmtId="164" fontId="43" fillId="0" borderId="80" xfId="4" applyNumberFormat="1" applyFont="1" applyFill="1" applyBorder="1" applyAlignment="1">
      <alignment horizontal="center" vertical="center"/>
    </xf>
    <xf numFmtId="43" fontId="43" fillId="0" borderId="80" xfId="4" applyFont="1" applyFill="1" applyBorder="1" applyAlignment="1">
      <alignment horizontal="center" vertical="center"/>
    </xf>
    <xf numFmtId="3" fontId="43" fillId="0" borderId="35" xfId="0" applyNumberFormat="1" applyFont="1" applyBorder="1" applyAlignment="1">
      <alignment horizontal="center" vertical="center" wrapText="1"/>
    </xf>
    <xf numFmtId="3" fontId="43" fillId="0" borderId="79" xfId="0" applyNumberFormat="1" applyFont="1" applyBorder="1" applyAlignment="1">
      <alignment horizontal="center" vertical="center" wrapText="1"/>
    </xf>
    <xf numFmtId="3" fontId="43" fillId="0" borderId="81" xfId="0" applyNumberFormat="1" applyFont="1" applyBorder="1" applyAlignment="1">
      <alignment horizontal="center" vertical="center" wrapText="1"/>
    </xf>
    <xf numFmtId="164" fontId="43" fillId="0" borderId="35" xfId="4" applyNumberFormat="1" applyFont="1" applyFill="1" applyBorder="1" applyAlignment="1">
      <alignment horizontal="center" vertical="center"/>
    </xf>
    <xf numFmtId="164" fontId="43" fillId="0" borderId="79" xfId="4" applyNumberFormat="1" applyFont="1" applyFill="1" applyBorder="1" applyAlignment="1">
      <alignment horizontal="center" vertical="center"/>
    </xf>
    <xf numFmtId="164" fontId="43" fillId="0" borderId="81" xfId="4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7" fillId="5" borderId="58" xfId="0" applyFont="1" applyFill="1" applyBorder="1" applyAlignment="1">
      <alignment horizontal="center" vertical="center" wrapText="1"/>
    </xf>
    <xf numFmtId="0" fontId="47" fillId="5" borderId="62" xfId="0" applyFont="1" applyFill="1" applyBorder="1" applyAlignment="1">
      <alignment horizontal="center" vertical="center" wrapText="1"/>
    </xf>
    <xf numFmtId="0" fontId="47" fillId="5" borderId="67" xfId="0" applyFont="1" applyFill="1" applyBorder="1" applyAlignment="1">
      <alignment horizontal="center" vertical="center" wrapText="1"/>
    </xf>
    <xf numFmtId="0" fontId="47" fillId="5" borderId="59" xfId="0" applyFont="1" applyFill="1" applyBorder="1" applyAlignment="1">
      <alignment horizontal="center" vertical="center" wrapText="1"/>
    </xf>
    <xf numFmtId="0" fontId="47" fillId="5" borderId="60" xfId="0" applyFont="1" applyFill="1" applyBorder="1" applyAlignment="1">
      <alignment horizontal="center" vertical="center" wrapText="1"/>
    </xf>
    <xf numFmtId="0" fontId="47" fillId="5" borderId="63" xfId="0" applyFont="1" applyFill="1" applyBorder="1" applyAlignment="1">
      <alignment horizontal="center" vertical="center" wrapText="1"/>
    </xf>
    <xf numFmtId="0" fontId="47" fillId="5" borderId="64" xfId="0" applyFont="1" applyFill="1" applyBorder="1" applyAlignment="1">
      <alignment horizontal="center" vertical="center" wrapText="1"/>
    </xf>
    <xf numFmtId="0" fontId="47" fillId="5" borderId="61" xfId="0" applyFont="1" applyFill="1" applyBorder="1" applyAlignment="1">
      <alignment horizontal="center" vertical="center" wrapText="1"/>
    </xf>
    <xf numFmtId="0" fontId="47" fillId="5" borderId="65" xfId="0" applyFont="1" applyFill="1" applyBorder="1" applyAlignment="1">
      <alignment horizontal="center" vertical="center" wrapText="1"/>
    </xf>
    <xf numFmtId="0" fontId="47" fillId="5" borderId="0" xfId="0" applyFont="1" applyFill="1" applyAlignment="1">
      <alignment horizontal="center" vertical="center" wrapText="1"/>
    </xf>
    <xf numFmtId="0" fontId="47" fillId="5" borderId="66" xfId="0" applyFont="1" applyFill="1" applyBorder="1" applyAlignment="1">
      <alignment horizontal="center" vertical="center" wrapText="1"/>
    </xf>
    <xf numFmtId="0" fontId="48" fillId="0" borderId="78" xfId="0" applyFont="1" applyBorder="1" applyAlignment="1">
      <alignment horizontal="center" vertical="center" wrapText="1"/>
    </xf>
    <xf numFmtId="0" fontId="48" fillId="0" borderId="74" xfId="0" applyFont="1" applyBorder="1" applyAlignment="1">
      <alignment horizontal="center" vertical="center" wrapText="1"/>
    </xf>
    <xf numFmtId="0" fontId="48" fillId="0" borderId="75" xfId="0" applyFont="1" applyBorder="1" applyAlignment="1">
      <alignment horizontal="center" vertical="center" wrapText="1"/>
    </xf>
    <xf numFmtId="0" fontId="49" fillId="0" borderId="72" xfId="0" applyFont="1" applyBorder="1" applyAlignment="1">
      <alignment horizontal="center" vertical="center" wrapText="1"/>
    </xf>
    <xf numFmtId="0" fontId="49" fillId="0" borderId="74" xfId="0" applyFont="1" applyBorder="1" applyAlignment="1">
      <alignment horizontal="center" vertical="center" wrapText="1"/>
    </xf>
    <xf numFmtId="0" fontId="49" fillId="0" borderId="75" xfId="0" applyFont="1" applyBorder="1" applyAlignment="1">
      <alignment horizontal="center" vertical="center" wrapText="1"/>
    </xf>
    <xf numFmtId="3" fontId="49" fillId="6" borderId="78" xfId="0" applyNumberFormat="1" applyFont="1" applyFill="1" applyBorder="1" applyAlignment="1">
      <alignment horizontal="center" vertical="center"/>
    </xf>
    <xf numFmtId="3" fontId="49" fillId="6" borderId="74" xfId="0" applyNumberFormat="1" applyFont="1" applyFill="1" applyBorder="1" applyAlignment="1">
      <alignment horizontal="center" vertical="center"/>
    </xf>
    <xf numFmtId="3" fontId="49" fillId="6" borderId="75" xfId="0" applyNumberFormat="1" applyFont="1" applyFill="1" applyBorder="1" applyAlignment="1">
      <alignment horizontal="center" vertical="center"/>
    </xf>
    <xf numFmtId="0" fontId="47" fillId="5" borderId="69" xfId="0" applyFont="1" applyFill="1" applyBorder="1" applyAlignment="1">
      <alignment horizontal="center" vertical="center" wrapText="1"/>
    </xf>
    <xf numFmtId="0" fontId="47" fillId="5" borderId="70" xfId="0" applyFont="1" applyFill="1" applyBorder="1" applyAlignment="1">
      <alignment horizontal="center" vertical="center" wrapText="1"/>
    </xf>
    <xf numFmtId="0" fontId="49" fillId="0" borderId="78" xfId="0" applyFont="1" applyBorder="1" applyAlignment="1">
      <alignment horizontal="center" vertical="center" wrapText="1"/>
    </xf>
    <xf numFmtId="0" fontId="52" fillId="0" borderId="51" xfId="0" applyFont="1" applyBorder="1" applyAlignment="1">
      <alignment horizontal="left" vertical="center"/>
    </xf>
    <xf numFmtId="3" fontId="49" fillId="0" borderId="78" xfId="0" applyNumberFormat="1" applyFont="1" applyBorder="1" applyAlignment="1">
      <alignment horizontal="center" vertical="center" wrapText="1"/>
    </xf>
    <xf numFmtId="3" fontId="49" fillId="0" borderId="74" xfId="0" applyNumberFormat="1" applyFont="1" applyBorder="1" applyAlignment="1">
      <alignment horizontal="center" vertical="center" wrapText="1"/>
    </xf>
    <xf numFmtId="3" fontId="49" fillId="0" borderId="75" xfId="0" applyNumberFormat="1" applyFont="1" applyBorder="1" applyAlignment="1">
      <alignment horizontal="center" vertical="center" wrapText="1"/>
    </xf>
    <xf numFmtId="3" fontId="49" fillId="0" borderId="72" xfId="0" applyNumberFormat="1" applyFont="1" applyBorder="1" applyAlignment="1">
      <alignment horizontal="center" vertical="center" wrapText="1"/>
    </xf>
    <xf numFmtId="3" fontId="49" fillId="0" borderId="76" xfId="0" applyNumberFormat="1" applyFont="1" applyBorder="1" applyAlignment="1">
      <alignment horizontal="center" vertical="center" wrapText="1"/>
    </xf>
    <xf numFmtId="3" fontId="49" fillId="6" borderId="76" xfId="0" applyNumberFormat="1" applyFont="1" applyFill="1" applyBorder="1" applyAlignment="1">
      <alignment horizontal="center" vertical="center"/>
    </xf>
    <xf numFmtId="3" fontId="59" fillId="0" borderId="50" xfId="0" applyNumberFormat="1" applyFont="1" applyBorder="1" applyAlignment="1">
      <alignment horizontal="center" vertical="center" wrapText="1"/>
    </xf>
    <xf numFmtId="3" fontId="59" fillId="0" borderId="53" xfId="0" applyNumberFormat="1" applyFont="1" applyBorder="1" applyAlignment="1">
      <alignment horizontal="center" vertical="center" wrapText="1"/>
    </xf>
    <xf numFmtId="3" fontId="59" fillId="0" borderId="55" xfId="0" applyNumberFormat="1" applyFont="1" applyBorder="1" applyAlignment="1">
      <alignment horizontal="center" vertical="center" wrapText="1"/>
    </xf>
    <xf numFmtId="3" fontId="59" fillId="0" borderId="80" xfId="0" applyNumberFormat="1" applyFont="1" applyBorder="1" applyAlignment="1">
      <alignment horizontal="center" vertical="center"/>
    </xf>
    <xf numFmtId="0" fontId="60" fillId="0" borderId="72" xfId="0" applyFont="1" applyBorder="1" applyAlignment="1">
      <alignment horizontal="center" vertical="center" wrapText="1"/>
    </xf>
    <xf numFmtId="0" fontId="60" fillId="0" borderId="74" xfId="0" applyFont="1" applyBorder="1" applyAlignment="1">
      <alignment horizontal="center" vertical="center" wrapText="1"/>
    </xf>
    <xf numFmtId="0" fontId="60" fillId="0" borderId="75" xfId="0" applyFont="1" applyBorder="1" applyAlignment="1">
      <alignment horizontal="center" vertical="center" wrapText="1"/>
    </xf>
    <xf numFmtId="0" fontId="59" fillId="5" borderId="72" xfId="0" applyFont="1" applyFill="1" applyBorder="1" applyAlignment="1">
      <alignment horizontal="center" vertical="center" wrapText="1"/>
    </xf>
    <xf numFmtId="0" fontId="59" fillId="5" borderId="74" xfId="0" applyFont="1" applyFill="1" applyBorder="1" applyAlignment="1">
      <alignment horizontal="center" vertical="center" wrapText="1"/>
    </xf>
    <xf numFmtId="0" fontId="59" fillId="5" borderId="75" xfId="0" applyFont="1" applyFill="1" applyBorder="1" applyAlignment="1">
      <alignment horizontal="center" vertical="center" wrapText="1"/>
    </xf>
    <xf numFmtId="0" fontId="59" fillId="5" borderId="50" xfId="0" applyFont="1" applyFill="1" applyBorder="1" applyAlignment="1">
      <alignment horizontal="center" vertical="center" wrapText="1"/>
    </xf>
    <xf numFmtId="0" fontId="59" fillId="5" borderId="52" xfId="0" applyFont="1" applyFill="1" applyBorder="1" applyAlignment="1">
      <alignment horizontal="center" vertical="center" wrapText="1"/>
    </xf>
    <xf numFmtId="0" fontId="59" fillId="5" borderId="55" xfId="0" applyFont="1" applyFill="1" applyBorder="1" applyAlignment="1">
      <alignment horizontal="center" vertical="center" wrapText="1"/>
    </xf>
    <xf numFmtId="0" fontId="59" fillId="5" borderId="57" xfId="0" applyFont="1" applyFill="1" applyBorder="1" applyAlignment="1">
      <alignment horizontal="center" vertical="center" wrapText="1"/>
    </xf>
    <xf numFmtId="3" fontId="59" fillId="5" borderId="80" xfId="0" applyNumberFormat="1" applyFont="1" applyFill="1" applyBorder="1" applyAlignment="1">
      <alignment vertical="center"/>
    </xf>
    <xf numFmtId="0" fontId="58" fillId="0" borderId="0" xfId="0" applyFont="1" applyAlignment="1">
      <alignment horizontal="left" vertical="center"/>
    </xf>
    <xf numFmtId="0" fontId="59" fillId="5" borderId="51" xfId="0" applyFont="1" applyFill="1" applyBorder="1" applyAlignment="1">
      <alignment horizontal="center" vertical="center" wrapText="1"/>
    </xf>
    <xf numFmtId="0" fontId="59" fillId="5" borderId="0" xfId="0" applyFont="1" applyFill="1" applyAlignment="1">
      <alignment horizontal="center" vertical="center" wrapText="1"/>
    </xf>
    <xf numFmtId="0" fontId="59" fillId="5" borderId="24" xfId="0" applyFont="1" applyFill="1" applyBorder="1" applyAlignment="1">
      <alignment horizontal="center" vertical="center" wrapText="1"/>
    </xf>
    <xf numFmtId="0" fontId="59" fillId="5" borderId="56" xfId="0" applyFont="1" applyFill="1" applyBorder="1" applyAlignment="1">
      <alignment horizontal="center" vertical="center" wrapText="1"/>
    </xf>
    <xf numFmtId="0" fontId="59" fillId="5" borderId="68" xfId="0" applyFont="1" applyFill="1" applyBorder="1" applyAlignment="1">
      <alignment horizontal="center" vertical="center" wrapText="1"/>
    </xf>
    <xf numFmtId="0" fontId="59" fillId="5" borderId="69" xfId="0" applyFont="1" applyFill="1" applyBorder="1" applyAlignment="1">
      <alignment horizontal="center" vertical="center" wrapText="1"/>
    </xf>
    <xf numFmtId="0" fontId="59" fillId="0" borderId="80" xfId="0" applyFont="1" applyBorder="1" applyAlignment="1">
      <alignment horizontal="center" vertical="center"/>
    </xf>
    <xf numFmtId="9" fontId="0" fillId="0" borderId="0" xfId="21" applyFont="1" applyFill="1"/>
    <xf numFmtId="9" fontId="0" fillId="0" borderId="0" xfId="0" applyNumberFormat="1"/>
    <xf numFmtId="0" fontId="8" fillId="0" borderId="80" xfId="2" applyFont="1" applyFill="1" applyBorder="1" applyAlignment="1">
      <alignment horizontal="left" vertical="center" wrapText="1"/>
    </xf>
    <xf numFmtId="164" fontId="0" fillId="0" borderId="0" xfId="0" applyNumberFormat="1" applyFill="1"/>
    <xf numFmtId="0" fontId="0" fillId="0" borderId="0" xfId="0" applyFill="1"/>
    <xf numFmtId="4" fontId="0" fillId="0" borderId="0" xfId="0" applyNumberFormat="1" applyFill="1"/>
    <xf numFmtId="9" fontId="0" fillId="0" borderId="0" xfId="0" applyNumberFormat="1" applyFill="1"/>
  </cellXfs>
  <cellStyles count="38">
    <cellStyle name="Comma 3" xfId="29" xr:uid="{DB5C9C43-C55D-4F92-9D2D-4C7157B4429B}"/>
    <cellStyle name="Excel Built-in Comma [0]_Marilù (v.0.5) 2" xfId="23" xr:uid="{00000000-0005-0000-0000-000000000000}"/>
    <cellStyle name="Excel Built-in Excel Built-in Normale 2" xfId="28" xr:uid="{530504D4-2F83-40C2-A733-B55AEC00F4B9}"/>
    <cellStyle name="Excel Built-in Migliaia [0]_Asl 6_Raccordo MONISANIT al 31 dicembre 2007 (v. FINALE del 30.05.2008)" xfId="24" xr:uid="{00000000-0005-0000-0000-000001000000}"/>
    <cellStyle name="Excel Built-in Migliaia_Asl 6_Raccordo MONISANIT al 31 dicembre 2007 (v. FINALE del 30.05.2008) 2" xfId="25" xr:uid="{00000000-0005-0000-0000-000003000000}"/>
    <cellStyle name="Excel Built-in Normale_Asl 6_Raccordo MONISANIT al 31 dicembre 2007 (v. FINALE del 30.05.2008) 2" xfId="22" xr:uid="{00000000-0005-0000-0000-000004000000}"/>
    <cellStyle name="Excel Built-in Percent 3" xfId="26" xr:uid="{00000000-0005-0000-0000-000005000000}"/>
    <cellStyle name="Excel_BuiltIn_Testo descrittivo" xfId="27" xr:uid="{00000000-0005-0000-0000-000006000000}"/>
    <cellStyle name="Migliaia" xfId="4" builtinId="3"/>
    <cellStyle name="Migliaia 2" xfId="3" xr:uid="{00000000-0005-0000-0000-000008000000}"/>
    <cellStyle name="Migliaia 2 2" xfId="8" xr:uid="{00000000-0005-0000-0000-000009000000}"/>
    <cellStyle name="Migliaia 2 2 2" xfId="19" xr:uid="{00000000-0005-0000-0000-00000A000000}"/>
    <cellStyle name="Migliaia 2 4" xfId="16" xr:uid="{00000000-0005-0000-0000-00000B000000}"/>
    <cellStyle name="Migliaia 2 5" xfId="12" xr:uid="{00000000-0005-0000-0000-00000C000000}"/>
    <cellStyle name="Migliaia 3" xfId="15" xr:uid="{00000000-0005-0000-0000-00000D000000}"/>
    <cellStyle name="Migliaia 3 2" xfId="32" xr:uid="{0BD2A095-47C7-4918-9ECB-4B6B66EAD645}"/>
    <cellStyle name="Migliaia 4" xfId="18" xr:uid="{00000000-0005-0000-0000-00000E000000}"/>
    <cellStyle name="Migliaia 8" xfId="11" xr:uid="{00000000-0005-0000-0000-00000F000000}"/>
    <cellStyle name="Normal 2" xfId="5" xr:uid="{00000000-0005-0000-0000-000010000000}"/>
    <cellStyle name="Normal_Sheet1 2" xfId="13" xr:uid="{00000000-0005-0000-0000-000011000000}"/>
    <cellStyle name="Normale" xfId="0" builtinId="0"/>
    <cellStyle name="Normale 14" xfId="9" xr:uid="{00000000-0005-0000-0000-000013000000}"/>
    <cellStyle name="Normale 14 3" xfId="10" xr:uid="{00000000-0005-0000-0000-000014000000}"/>
    <cellStyle name="Normale 2" xfId="1" xr:uid="{00000000-0005-0000-0000-000015000000}"/>
    <cellStyle name="Normale 2 2" xfId="17" xr:uid="{00000000-0005-0000-0000-000016000000}"/>
    <cellStyle name="Normale 3" xfId="6" xr:uid="{00000000-0005-0000-0000-000017000000}"/>
    <cellStyle name="Normale 4" xfId="7" xr:uid="{00000000-0005-0000-0000-000018000000}"/>
    <cellStyle name="Normale 4 2" xfId="20" xr:uid="{00000000-0005-0000-0000-000019000000}"/>
    <cellStyle name="Normale 43" xfId="30" xr:uid="{6EE7C4F9-DF84-4FAF-9DD6-19B207CB0B14}"/>
    <cellStyle name="Normale 44" xfId="31" xr:uid="{0A4A5DA5-BC6A-4678-B9BC-B4EDDB075A11}"/>
    <cellStyle name="Normale 45" xfId="35" xr:uid="{79E369B1-717F-4550-930B-E5B098762CF2}"/>
    <cellStyle name="Normale 46" xfId="36" xr:uid="{F6F6199F-BA54-496A-80AA-186EE1BE134E}"/>
    <cellStyle name="Normale 47" xfId="37" xr:uid="{122C7534-BB2A-4866-9DE8-A27F4A610C7A}"/>
    <cellStyle name="Normale 5" xfId="34" xr:uid="{F95D8A5C-8234-4200-89AC-350962D1BAD5}"/>
    <cellStyle name="Normale_Cartel1" xfId="2" xr:uid="{00000000-0005-0000-0000-00001B000000}"/>
    <cellStyle name="Normale_Nuovo_CE_protetto_2009" xfId="14" xr:uid="{00000000-0005-0000-0000-00001D000000}"/>
    <cellStyle name="Percentuale" xfId="21" builtinId="5"/>
    <cellStyle name="Percentuale 2" xfId="33" xr:uid="{CCF6623E-0932-48E4-AF60-CCF76049AA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1.xml"/><Relationship Id="rId19" Type="http://schemas.openxmlformats.org/officeDocument/2006/relationships/externalLink" Target="externalLinks/externalLink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34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i\SANITA'\2012\Negoziazione%202012\Documents%20and%20Settings\pc\Desktop\MARIA%20CHIARA\Prospetti%20CE%20Consuntivo%202010\DOCUME~1\pc\IMPOST~1\Temp\Rar$DI00.328\LAVORO\2008\NA%202\NA%202%20%20I%20TRIM.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192.168.100.100/mar/Assegnazione/2008/2007/Integrazione%202007/Documents%20and%20Settings/valentinig/Impostazioni%20locali/Temporary%20Internet%20Files/OLK2/Modello%20Ingegnerizzato%202.2%20(minsal).xls" TargetMode="External"/><Relationship Id="rId1" Type="http://schemas.openxmlformats.org/officeDocument/2006/relationships/externalLinkPath" Target="/192.168.100.100/mar/Assegnazione/2008/2007/Integrazione%202007/Documents%20and%20Settings/valentinig/Impostazioni%20locali/Temporary%20Internet%20Files/OLK2/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i\SANITA'\2013\Negoziazione%202013\Last%20work\CE%203&#176;%20Trim%202012\Prospetti\Last%20work\CE%203&#176;%20Trim%202012\Risposte%20Aziende\204\New%20Prospetti%20di%20verifica%203&#176;TRIMESTRE%202012_v.01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FSEC_PILA045/Users/mar/Assegnazione/2008/2007/Integrazione%202007/Documenti/Regione%20Liguria/Liguria%20Ricerche/Modello%20Fiuggi/Ripartizione%20FSN/Rapporto%20finale/Modello%20Ingegnerizzato%202.2%20(minsal).xls" TargetMode="External"/><Relationship Id="rId1" Type="http://schemas.openxmlformats.org/officeDocument/2006/relationships/externalLinkPath" Target="/SEFSEC_PILA045/Users/mar/Assegnazione/2008/2007/Integrazione%202007/Documenti/Regione%20Liguria/Liguria%20Ricerche/Modello%20Fiuggi/Ripartizione%20FSN/Rapporto%20finale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192.168.100.100/Users/Utente/Downloads/mar/Assegnazione/2008/2007/Integrazione%202007/Documenti/Regione%20Liguria/Liguria%20Ricerche/Modello%20Fiuggi/Ripartizione%20FSN/Rapporto%20finale/Modello%20Ingegnerizzato%202.2%20(minsal).xls" TargetMode="External"/><Relationship Id="rId1" Type="http://schemas.openxmlformats.org/officeDocument/2006/relationships/externalLinkPath" Target="/192.168.100.100/Users/Utente/Downloads/mar/Assegnazione/2008/2007/Integrazione%202007/Documenti/Regione%20Liguria/Liguria%20Ricerche/Modello%20Fiuggi/Ripartizione%20FSN/Rapporto%20finale/Modello%20Ingegnerizzato%202.2%20(minsal)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rru/ufficio%20IV/documenti%20valentini/Documenti/Documenti/RIPARTO/2007/Documenti/Regione%20Liguria/Liguria%20Ricerche/Modello%20Fiuggi/Ripartizione%20FSN/Rapporto%20finale/Modello%20Ingegnerizzato%202.2%20(minsal).xls" TargetMode="External"/><Relationship Id="rId1" Type="http://schemas.openxmlformats.org/officeDocument/2006/relationships/externalLinkPath" Target="/Urru/ufficio%20IV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FSEC_PILA045/Users/mar/Assegnazione/2008/2007/Integrazione%202007/Documents%20and%20Settings/valentinig/Impostazioni%20locali/Temporary%20Internet%20Files/OLK2/Modello%20Ingegnerizzato%202.2%20(minsal).xls" TargetMode="External"/><Relationship Id="rId1" Type="http://schemas.openxmlformats.org/officeDocument/2006/relationships/externalLinkPath" Target="/SEFSEC_PILA045/Users/mar/Assegnazione/2008/2007/Integrazione%202007/Documents%20and%20Settings/valentinig/Impostazioni%20locali/Temporary%20Internet%20Files/OLK2/Modello%20Ingegnerizzato%202.2%20(minsal)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192.168.100.100/Users/Utente/Downloads/mar/Assegnazione/2008/2007/Integrazione%202007/Documents%20and%20Settings/valentinig/Impostazioni%20locali/Temporary%20Internet%20Files/OLK2/Modello%20Ingegnerizzato%202.2%20(minsal).xls" TargetMode="External"/><Relationship Id="rId1" Type="http://schemas.openxmlformats.org/officeDocument/2006/relationships/externalLinkPath" Target="/192.168.100.100/Users/Utente/Downloads/mar/Assegnazione/2008/2007/Integrazione%202007/Documents%20and%20Settings/valentinig/Impostazioni%20locali/Temporary%20Internet%20Files/OLK2/Modello%20Ingegnerizzato%202.2%20(minsal)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192.168.100.100/mar/Assegnazione/2009/FSN%202009/ass%20novembre%202009/2007/Integrazione%202007/Documents%20and%20Settings/valentinig/Impostazioni%20locali/Temporary%20Internet%20Files/OLK2/Modello%20Ingegnerizzato%202.2%20(minsal).xls" TargetMode="External"/><Relationship Id="rId1" Type="http://schemas.openxmlformats.org/officeDocument/2006/relationships/externalLinkPath" Target="/192.168.100.100/mar/Assegnazione/2009/FSN%202009/ass%20novembre%202009/2007/Integrazione%202007/Documents%20and%20Settings/valentinig/Impostazioni%20locali/Temporary%20Internet%20Files/OLK2/Modello%20Ingegnerizzato%202.2%20(mins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nedrive-global.kpmg.com/E/Clienti%20Milano/Valutazioni/Finmeccanica/Princing/Elicotter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_luglio%202010\PIANO%20CONSOLIDAMENTO%2013-15\SICILIA\RS_tendenziale\Users\amaggiolini\Desktop\ART%2079\Mappatura%20personale%20da%20coop.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llegamentoEsternoRipristinato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TTI%20e%20TARIFFE\BASI%20DATI%20FLUSSI\RS79_999_DATABASE_EMUR_2012\EMUR%20PS\RS79_999_06_Reportistica_Emur_PS_2012_v2.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angela.adduce\Impostazioni%20locali\Temporary%20Internet%20Files\OLK79\050711%20previsione%20quadro%20tendenziale%202806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_luglio%202010\PIANO%20CONSOLIDAMENTO%2013-15\SICILIA\RS_tendenziale\Documenti\analisiGestionali\siclia_analisi_scostamenti\2012\2&#176;2012\1_RS_Analisi_2&#176;2012.v.1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LE-SRV/COMUNE/Massimo%20C/Project%20Itaca/Santa%20Giulia%20-%20file%20ricevuti/Modificati/Newco.xls" TargetMode="External"/><Relationship Id="rId1" Type="http://schemas.openxmlformats.org/officeDocument/2006/relationships/externalLinkPath" Target="/FILE-SRV/COMUNE/Massimo%20C/Project%20Itaca/Santa%20Giulia%20-%20file%20ricevuti/Modificati/Newco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FSEC_PILA045/Users/Documents%20and%20Settings/Administrator/Documenti/BILANCI/PREVENTIVI/2013/NEGOZIAZIONE/Rating%20BILANCIO%20SANITA/Rating%20AZIENDE_v25.xls" TargetMode="External"/><Relationship Id="rId1" Type="http://schemas.openxmlformats.org/officeDocument/2006/relationships/externalLinkPath" Target="/SEFSEC_PILA045/Users/Documents%20and%20Settings/Administrator/Documenti/BILANCI/PREVENTIVI/2013/NEGOZIAZIONE/Rating%20BILANCIO%20SANITA/Rating%20AZIENDE_v25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FSEC_PILA045/Users/Users/CINZIAFAZIO/Desktop/Documents%20and%20Settings/Administrator/Documenti/BILANCI/PREVENTIVI/2013/NEGOZIAZIONE/Rating%20BILANCIO%20SANITA/Rating%20AZIENDE_v25.xls" TargetMode="External"/><Relationship Id="rId1" Type="http://schemas.openxmlformats.org/officeDocument/2006/relationships/externalLinkPath" Target="/SEFSEC_PILA045/Users/Users/CINZIAFAZIO/Desktop/Documents%20and%20Settings/Administrator/Documenti/BILANCI/PREVENTIVI/2013/NEGOZIAZIONE/Rating%20BILANCIO%20SANITA/Rating%20AZIENDE_v25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eldagagliano/Documents/1_AREA%20DI%20LAVORO/1.Area%20di%20lavoro%20LKA/3_CLIENTI%20LKA%20/22_POLICLINICO%20REV.%20CONCORDATA/CONTROLLO%20BILANCIO%202024/1_Wp's_Policlinico%20Giaccone%20Anno%202024.xlsx" TargetMode="External"/><Relationship Id="rId1" Type="http://schemas.openxmlformats.org/officeDocument/2006/relationships/externalLinkPath" Target="/Users/eldagagliano/Documents/1_AREA%20DI%20LAVORO/1.Area%20di%20lavoro%20LKA/3_CLIENTI%20LKA%20/22_POLICLINICO%20REV.%20CONCORDATA/CONTROLLO%20BILANCIO%202024/1_Wp's_Policlinico%20Giaccone%20Anno%20202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_luglio%202010\PIANO%20CONSOLIDAMENTO%2013-15\SICILIA\RS_tendenziale\CF\Clienti%20Milano\Valutazioni\Finmeccanica\Princing\Elicotteri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_luglio%202010\PIANO%20CONSOLIDAMENTO%2013-15\SICILIA\RS_tendenziale\Documenti\00%20-%20Progetti\Abruzzo\PIANI%20INDUSTRIALI\05_Modello\Modellino_new%20(version%201)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FSEC_PILA045/Users/Users/CINZIAFAZIO/Desktop/Documents%20and%20Settings/Administrator/Documenti/BILANCI/PREVENTIVI/2013/NEGOZIAZIONE/Negoziazione%202013_v%2013%20NEW%20PORCARO%2025.7.xlsx" TargetMode="External"/><Relationship Id="rId1" Type="http://schemas.openxmlformats.org/officeDocument/2006/relationships/externalLinkPath" Target="/SEFSEC_PILA045/Users/Users/CINZIAFAZIO/Desktop/Documents%20and%20Settings/Administrator/Documenti/BILANCI/PREVENTIVI/2013/NEGOZIAZIONE/Negoziazione%202013_v%2013%20NEW%20PORCARO%2025.7.xlsx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16939E7F/MOTORE-REGIONE-Riepilogo-STAT_MOB-PASS-MDC-2001-Magg64ann.xls" TargetMode="External"/><Relationship Id="rId1" Type="http://schemas.openxmlformats.org/officeDocument/2006/relationships/externalLinkPath" Target="/16939E7F/MOTORE-REGIONE-Riepilogo-STAT_MOB-PASS-MDC-2001-Magg64ann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_luglio%202010\PIANO%20CONSOLIDAMENTO%2013-15\SICILIA\RS_tendenziale\MC\Documents%20and%20Settings\aottaviani\Local%20Settings\Temporary%20Internet%20Files\OLK23C\A\MODEL_7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192.168.100.100/carlo/mar/Assegnazione/2008/2007/Integrazione%202007/Documents%20and%20Settings/valentinig/Impostazioni%20locali/Temporary%20Internet%20Files/OLK2/Modello%20Ingegnerizzato%202.2%20(minsal).xls" TargetMode="External"/><Relationship Id="rId1" Type="http://schemas.openxmlformats.org/officeDocument/2006/relationships/externalLinkPath" Target="/192.168.100.100/carlo/mar/Assegnazione/2008/2007/Integrazione%202007/Documents%20and%20Settings/valentinig/Impostazioni%20locali/Temporary%20Internet%20Files/OLK2/Modello%20Ingegnerizzato%202.2%20(minsal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_luglio%202010\PIANO%20CONSOLIDAMENTO%2013-15\SICILIA\RS_tendenziale\MC\CF\LOROD\PERSONAL\VUOTO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996\Documenti\Archivi%20Excel\Papardo\Contabilit&#224;%20Economica\Bilancio%202003\Documenti\Archivi%20Excel\Contabilit&#224;%20Economica\Be2002\BilEconomic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c\Documenti\SICILIA%20NEW%20NEW_luglio%202010\PIANO%20CONSOLIDAMENTO%2013-15\SICILIA\RS_tendenziale\Documenti\analisiGestionali\siclia_analisi_scostamenti\2012\2&#176;2012\0_CE_RS_analisiScostamenti.xlsx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sp600c/SERVIZI/Documents%20and%20Settings/scivaa1/Desktop/tariffario%20base%20Trento_Ale.xls" TargetMode="External"/><Relationship Id="rId1" Type="http://schemas.openxmlformats.org/officeDocument/2006/relationships/externalLinkPath" Target="/Asp600c/SERVIZI/Documents%20and%20Settings/scivaa1/Desktop/tariffario%20base%20Trento_Ale.xls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amba/u2306/Documents%20and%20Settings/concettina_rizzo/Documenti/Download/Prospetti%20di%20verifica%201&#176;%20trimestre%202011%20Carmela.xls" TargetMode="External"/><Relationship Id="rId1" Type="http://schemas.openxmlformats.org/officeDocument/2006/relationships/externalLinkPath" Target="/samba/u2306/Documents%20and%20Settings/concettina_rizzo/Documenti/Download/Prospetti%20di%20verifica%201&#176;%20trimestre%202011%20Carmel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i\analisiGestionali\siclia_analisi_scostamenti\2011\4&#176;2011\Risposte%20Aziende%20CE%20Consuntivo%202010%20v.02\927\Prospetti%20di%20verifica%20CONSUNTIVO%202010(1)%20CON%20LA%20CORREZIONE%20DEL%20SUES%2011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i\SANITA'\2013\Negoziazione%202013\CE%20CONSUNTIVO%202011\Risposte%20Aziende\208\Prospetti%20di%20verifica%20CONSUNTIVO%202011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C916D229/4%20-%20NEW_2008_TabellaD12_Vers.T.xls" TargetMode="External"/><Relationship Id="rId1" Type="http://schemas.openxmlformats.org/officeDocument/2006/relationships/externalLinkPath" Target="/C916D229/4%20-%20NEW_2008_TabellaD12_Vers.T.xls" TargetMode="External"/></Relationships>
</file>

<file path=xl/externalLinks/_rels/externalLink3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LE-SRV/COMUNE/Massimo%20C/Project%20Itaca/Santa%20Giulia%20-%20file%20ricevuti/Newco.xls" TargetMode="External"/><Relationship Id="rId1" Type="http://schemas.openxmlformats.org/officeDocument/2006/relationships/externalLinkPath" Target="/FILE-SRV/COMUNE/Massimo%20C/Project%20Itaca/Santa%20Giulia%20-%20file%20ricevuti/Newco.xls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c1/u3143/PwCDati/Advisory/Clienti/Italia/Sanit&#224;/ARS/Supporto%20tecnico-professionale/Attivit&#224;/Verifiche%20Bilancio%202008/Analisi%20di%20bilancio/Confronto%20CE_Bilancio_TabA%202008%20al%2023_07.xls" TargetMode="External"/><Relationship Id="rId1" Type="http://schemas.openxmlformats.org/officeDocument/2006/relationships/externalLinkPath" Target="/dc1/u3143/PwCDati/Advisory/Clienti/Italia/Sanit&#224;/ARS/Supporto%20tecnico-professionale/Attivit&#224;/Verifiche%20Bilancio%202008/Analisi%20di%20bilancio/Confronto%20CE_Bilancio_TabA%202008%20al%2023_07.xls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FSEC_PILA045/Users/PwCDati/Advisory/Clienti/Italia/Sanit&#224;/ARS/Supporto%20tecnico-professionale/Attivit&#224;/Verifiche%20Bilancio%202008/Analisi%20di%20bilancio/Confronto%20CE_Bilancio_TabA%202008%20al%2023_07.xls" TargetMode="External"/><Relationship Id="rId1" Type="http://schemas.openxmlformats.org/officeDocument/2006/relationships/externalLinkPath" Target="/SEFSEC_PILA045/Users/PwCDati/Advisory/Clienti/Italia/Sanit&#224;/ARS/Supporto%20tecnico-professionale/Attivit&#224;/Verifiche%20Bilancio%202008/Analisi%20di%20bilancio/Confronto%20CE_Bilancio_TabA%202008%20al%2023_07.xls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amba/u2306/PwCDati/Advisory/Clienti/Italia/Sanit&#224;/ARS/Supporto%20tecnico-professionale/Attivit&#224;/Verifiche%20Bilancio%202008/Analisi%20di%20bilancio/Confronto%20CE_Bilancio_TabA%202008%20al%2023_07.xls" TargetMode="External"/><Relationship Id="rId1" Type="http://schemas.openxmlformats.org/officeDocument/2006/relationships/externalLinkPath" Target="/samba/u2306/PwCDati/Advisory/Clienti/Italia/Sanit&#224;/ARS/Supporto%20tecnico-professionale/Attivit&#224;/Verifiche%20Bilancio%202008/Analisi%20di%20bilancio/Confronto%20CE_Bilancio_TabA%202008%20al%2023_07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User\Impostazioni%20locali\Temp\wz3fa5\Allegati\Piani%20Operativi\Piano%20Operativo%20Regionale\Materiale_20101004\02_Farmaceutica%20HP3%20v1.xlsx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filippi/modello%20prev/Schema%202/Schema%202.xls" TargetMode="External"/><Relationship Id="rId1" Type="http://schemas.openxmlformats.org/officeDocument/2006/relationships/externalLinkPath" Target="/Bfilippi/modello%20prev/Schema%202/Schema%202.xls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8CEA9874/LA_analisi_2003%20v02.xls" TargetMode="External"/><Relationship Id="rId1" Type="http://schemas.openxmlformats.org/officeDocument/2006/relationships/externalLinkPath" Target="/8CEA9874/LA_analisi_2003%20v02.xls" TargetMode="External"/></Relationships>
</file>

<file path=xl/externalLinks/_rels/externalLink4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taff202/c_compagnone/Documenti/Giovanni/Cannizzaro/Pianta%20Organica/Pianta%20organica%201997/P.o.-Dati%20Economici.xls" TargetMode="External"/><Relationship Id="rId1" Type="http://schemas.openxmlformats.org/officeDocument/2006/relationships/externalLinkPath" Target="/Staff202/c_compagnone/Documenti/Giovanni/Cannizzaro/Pianta%20Organica/Pianta%20organica%201997/P.o.-Dati%20Economici.xls" TargetMode="External"/></Relationships>
</file>

<file path=xl/externalLinks/_rels/externalLink4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88CD4E0/Ipotesi%20riparto%202006-2009%20-%20050706%20-%20COSTRUZIONE%20CAPITOLI%20BILANCIO%20(3)%20-%20RIPARTO%202006.xls" TargetMode="External"/><Relationship Id="rId1" Type="http://schemas.openxmlformats.org/officeDocument/2006/relationships/externalLinkPath" Target="/B88CD4E0/Ipotesi%20riparto%202006-2009%20-%20050706%20-%20COSTRUZIONE%20CAPITOLI%20BILANCIO%20(3)%20-%20RIPARTO%202006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i/Sanit&#224;%202004/RIPARTO/Aggiornamento%20DICEMBRE%202004/Ipotesi%20riparto%202005-2007%2016%20dic%202004%20-%2088.195.xls" TargetMode="External"/><Relationship Id="rId1" Type="http://schemas.openxmlformats.org/officeDocument/2006/relationships/externalLinkPath" Target="/Documenti/Sanit&#224;%202004/RIPARTO/Aggiornamento%20DICEMBRE%202004/Ipotesi%20riparto%202005-2007%2016%20dic%202004%20-%2088.195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rru/ufficio%20IV/DOCUME~1/SFE87~1.GAR/IMPOST~1/Temp/Rar$DI09.422/Previsioni%202005/AGGIORMAMENTO%203.08.04/Ipotesi%20riparto%202005-2007.%203.08.04.al%20netto%20manovre.xls" TargetMode="External"/><Relationship Id="rId1" Type="http://schemas.openxmlformats.org/officeDocument/2006/relationships/externalLinkPath" Target="/Urru/ufficio%20IV/DOCUME~1/SFE87~1.GAR/IMPOST~1/Temp/Rar$DI09.422/Previsioni%202005/AGGIORMAMENTO%203.08.04/Ipotesi%20riparto%202005-2007.%203.08.04.al%20netto%20manovre.xls" TargetMode="External"/></Relationships>
</file>

<file path=xl/externalLinks/_rels/externalLink4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8F147C4/LA_analisi_2003%20v02.xls" TargetMode="External"/><Relationship Id="rId1" Type="http://schemas.openxmlformats.org/officeDocument/2006/relationships/externalLinkPath" Target="/A8F147C4/LA_analisi_2003%20v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09a.kclient.kpmg.com/Users/cbarbera/AppData/Local/Microsoft/Windows/Temporary%20Internet%20Files/Content.Outlook/3CRW937M/Tracciato%20personale_20110331%20(5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ar\Assegnazione\2008\2007\Integrazione%202007\Documenti\Regione%20Liguria\Liguria%20Ricerche\Modello%20Fiuggi\Ripartizione%20FSN\Rapporto%20finale\Modello%20Ingegnerizzato%202.2%20(minsal).xls" TargetMode="External"/></Relationships>
</file>

<file path=xl/externalLinks/_rels/externalLink4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40FD9AC7/Riepilogo-PUB-PRIV-STAT_MOB-ATT-PASS-REGIONE-MDC-2001-CFFB.xls" TargetMode="External"/><Relationship Id="rId1" Type="http://schemas.openxmlformats.org/officeDocument/2006/relationships/externalLinkPath" Target="/40FD9AC7/Riepilogo-PUB-PRIV-STAT_MOB-ATT-PASS-REGIONE-MDC-2001-CFFB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3559C0E0/Riepilogo-PUB-PRIV-STAT_MOB-ATT-PASS-REGIONE-MDC-2001-CFFB.xls" TargetMode="External"/><Relationship Id="rId1" Type="http://schemas.openxmlformats.org/officeDocument/2006/relationships/externalLinkPath" Target="/3559C0E0/Riepilogo-PUB-PRIV-STAT_MOB-ATT-PASS-REGIONE-MDC-2001-CFFB.xls" TargetMode="External"/></Relationships>
</file>

<file path=xl/externalLinks/_rels/externalLink5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rru/ufficio%20IV/documenti%20valentini/Documenti/Documenti/RIPARTO/2007/RIPARTO%20IPOTESI%202006-2008/Vincolate%2002-Agosto-05.xls" TargetMode="External"/><Relationship Id="rId1" Type="http://schemas.openxmlformats.org/officeDocument/2006/relationships/externalLinkPath" Target="/Urru/ufficio%20IV/documenti%20valentini/Documenti/Documenti/RIPARTO/2007/RIPARTO%20IPOTESI%202006-2008/Vincolate%2002-Agosto-05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LE-SRV/COMUNE/Franco/2001/clienti/Project%20Hunter/Project%20Hunter%20stand%20alone.xls" TargetMode="External"/><Relationship Id="rId1" Type="http://schemas.openxmlformats.org/officeDocument/2006/relationships/externalLinkPath" Target="/FILE-SRV/COMUNE/Franco/2001/clienti/Project%20Hunter/Project%20Hunter%20stand%20alon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i\hermes.morgavi\Documenti\modello%20previsione\Previsioni%20ufficiali\RPP%202006\050930%20previsione%20quadro%20programmatico%20190905%20-%20versione%20B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LE-SRV/Comune/ANGELO/Project%20DUCA/Mult%20bis%203%2010-04-00.xls" TargetMode="External"/><Relationship Id="rId1" Type="http://schemas.openxmlformats.org/officeDocument/2006/relationships/externalLinkPath" Target="/FILE-SRV/Comune/ANGELO/Project%20DUCA/Mult%20bis%203%2010-04-0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morgavi\Documenti\modello%20previsione\Previsioni%20ufficiali\Dpef%202005-2008\040803%20previsione%20quadro%20programmatico%2027%2007%2004.xls" TargetMode="External"/></Relationships>
</file>

<file path=xl/externalLinks/_rels/externalLink55.xml.rels><?xml version="1.0" encoding="UTF-8" standalone="yes"?>
<Relationships xmlns="http://schemas.openxmlformats.org/package/2006/relationships"><Relationship Id="rId3" Type="http://schemas.openxmlformats.org/officeDocument/2006/relationships/externalLinkPath" Target="../Amministrazione%20Trasparente/190928_CE%20SP_%202024_D.Lgs.118.xlsx" TargetMode="External"/><Relationship Id="rId2" Type="http://schemas.openxmlformats.org/officeDocument/2006/relationships/externalLinkPath" Target="file:///C:\Users\SIA\Desktop\WORK_POLICLINICO\2024\BILANCIO%202024_13042026\Amministrazione%20Trasparente\190928_CE%20SP_%202024_D.Lgs.118.xlsx" TargetMode="External"/><Relationship Id="rId1" Type="http://schemas.openxmlformats.org/officeDocument/2006/relationships/externalLinkPath" Target="/Users/SIA/Desktop/WORK_POLICLINICO/2024/BILANCIO%202024_13042026/Amministrazione%20Trasparente/190928_CE%20SP_%202024_D.Lgs.1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ronto con IV Trimestre 2007"/>
      <sheetName val="Confronto con I Trimestre 2007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ORI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. ver.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 CALCOLO"/>
      <sheetName val="VALORI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 CALCOLO"/>
      <sheetName val="VALORI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ORI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ORI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ORI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ORI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note"/>
      <sheetName val="Servizi_e_Altro"/>
      <sheetName val="CQRC"/>
      <sheetName val="RINNOVI CONTRATTUALI"/>
      <sheetName val="TETTO"/>
      <sheetName val="AD02_ASSEGNI NUCLEO FAMILIARE"/>
      <sheetName val="QUALIFICHE"/>
      <sheetName val="D_1.2"/>
      <sheetName val="VALORI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"/>
      <sheetName val="Mappatura personale da coop."/>
    </sheetNames>
    <definedNames>
      <definedName name="aaaaaaaaaaaaaa"/>
      <definedName name="stampa"/>
      <definedName name="stampa_c"/>
      <definedName name="Stampa_Carrara"/>
      <definedName name="stampa_r"/>
    </defined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QRY-EXTRA"/>
      <sheetName val="QRY-INTRA-AUTO"/>
      <sheetName val="FRONT"/>
      <sheetName val="Riepilogo-MDC"/>
      <sheetName val="ASL-Passiva"/>
      <sheetName val="MDC-Passiva"/>
      <sheetName val="FRONT-65-74"/>
      <sheetName val="Riepilogo-MDC (2)"/>
      <sheetName val="ASL-Passiva (2)"/>
      <sheetName val="MDC-Passiva (2)"/>
      <sheetName val="RIEPILOGO_MDC-65-74"/>
      <sheetName val="ASL-PASS-65-74"/>
      <sheetName val="RIEP_MDC-PASS-TASSO-65-74"/>
      <sheetName val="FRONT-75"/>
      <sheetName val="RIEPILOGO_MDC-75"/>
      <sheetName val="ASL-PASS-75"/>
      <sheetName val="RIEP_MDC-PASS-TASSO-75"/>
      <sheetName val="RIEPILOGO_MDC-PASS-TOT"/>
      <sheetName val="RIEPILOGO_MDC-PASS-AUTO"/>
      <sheetName val="RIEPILOGO_MDC-PASS-INTRA"/>
      <sheetName val="RIEPILOGO_MDC-PASS-EXTRA"/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_Sys"/>
      <sheetName val="System_Tabs"/>
      <sheetName val="QRY_INPUT-EXTRA"/>
      <sheetName val="QRY_INPUT-INTRA-AUTO"/>
      <sheetName val="RIEPILOGO_MDC"/>
      <sheetName val="RIEPILOGO_MDC-PUB-PRIV"/>
      <sheetName val="TIPO_MDC"/>
      <sheetName val="ASL-ECONOMIA"/>
      <sheetName val="ASL-PUB-PRIV"/>
      <sheetName val="MDC-REG-NUM"/>
      <sheetName val="MDC-REG-VAL"/>
      <sheetName val="MDC-REG-NUM&gt;25"/>
      <sheetName val="MDC-REG-VAL&gt;25"/>
      <sheetName val="MDC-REG"/>
      <sheetName val="RIEPILOGO_MDC-PASS"/>
      <sheetName val="Riepilogo-PUB-PRIV-STAT_MOB-ATT"/>
      <sheetName val="CHK MODELLO"/>
      <sheetName val="Foglio2"/>
      <sheetName val="Foglio3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Present"/>
      <sheetName val="DBFE"/>
      <sheetName val="Fasi"/>
      <sheetName val="Macro"/>
      <sheetName val="PL"/>
      <sheetName val="TB"/>
      <sheetName val="Input"/>
      <sheetName val="TPivot"/>
      <sheetName val="Export"/>
      <sheetName val="CExCDC"/>
      <sheetName val="0"/>
      <sheetName val="c1"/>
      <sheetName val="c2"/>
      <sheetName val="c3"/>
      <sheetName val="c4"/>
      <sheetName val="c5"/>
      <sheetName val="c6"/>
      <sheetName val="c7"/>
      <sheetName val="c8"/>
      <sheetName val="c9"/>
      <sheetName val="Crediti"/>
      <sheetName val="Debiti"/>
      <sheetName val="Fascia 1"/>
      <sheetName val="Fascia 2"/>
      <sheetName val="Fascia 3"/>
      <sheetName val="Frontespizio"/>
      <sheetName val="Fabb. Nazionale"/>
      <sheetName val="SINTESI"/>
      <sheetName val="SINTESI 4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E SANITA GIUGNO 2008"/>
      <sheetName val="fondo"/>
      <sheetName val="calcoli oneri 118"/>
      <sheetName val="costo 118 "/>
      <sheetName val="pulizia straord"/>
      <sheetName val="SCHEMA bilancio 2008"/>
      <sheetName val="SP 2008"/>
      <sheetName val="CE 2008"/>
      <sheetName val="TOT ASL anno def "/>
      <sheetName val="TOT AO anno def"/>
      <sheetName val="Netto_Residenza"/>
      <sheetName val="FINALE AREA DI CONSOLID"/>
      <sheetName val="FINALE STR GEST. DIRETTA"/>
      <sheetName val="chiamalo"/>
      <sheetName val="Da_Lordo_Prodotto"/>
      <sheetName val="Pivot_Pschiatria"/>
      <sheetName val="Buono"/>
      <sheetName val="LEA"/>
      <sheetName val="Pivot_Verifica"/>
      <sheetName val="Verifica"/>
      <sheetName val="Riconosciuto_Lea"/>
      <sheetName val="Lordo_Fascia"/>
      <sheetName val="Psichiatria"/>
      <sheetName val="TAB_PV_prod vs bdg"/>
      <sheetName val="ABC"/>
      <sheetName val="RN"/>
      <sheetName val="CONTI"/>
      <sheetName val="BILRIC"/>
      <sheetName val="NOTAINT"/>
      <sheetName val="RF"/>
      <sheetName val="TM_FSR"/>
      <sheetName val="TM_Riepilogo_lld"/>
      <sheetName val="TM_dettaglio per singola voce ("/>
      <sheetName val="STRAORD ATT"/>
      <sheetName val="STRAORD PASS"/>
      <sheetName val="SOCIO SAN"/>
      <sheetName val="INT E PROT"/>
      <sheetName val="CTA"/>
      <sheetName val="RIA"/>
      <sheetName val="SPEC"/>
      <sheetName val="HOSP"/>
      <sheetName val="FARMAC CONV"/>
      <sheetName val="MED DI BASE"/>
      <sheetName val="ACC.TI rischi "/>
      <sheetName val="ONERI DIV"/>
      <sheetName val="MANUTENZ"/>
      <sheetName val="ALTRI SERV NN SANIT"/>
      <sheetName val="VARIAZ RIMAN"/>
      <sheetName val="PERSONALE"/>
      <sheetName val="ULT CONTRIB"/>
      <sheetName val="FSR VINC"/>
      <sheetName val="FSR INDISTINTO"/>
      <sheetName val="ACC.TI ALTRI"/>
      <sheetName val="Analisi-nuove (5)"/>
      <sheetName val="Analisi-nuove (3)"/>
      <sheetName val="Cons 2008 N.Az"/>
      <sheetName val="4°2009 OLD"/>
      <sheetName val="30 sett proiez"/>
      <sheetName val="31 ago proiez"/>
      <sheetName val="4° 2009 NEW"/>
      <sheetName val="CE Nuovo Modello"/>
      <sheetName val="0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921"/>
      <sheetName val="922"/>
      <sheetName val="923"/>
      <sheetName val="924"/>
      <sheetName val="925"/>
      <sheetName val="926"/>
      <sheetName val="927"/>
      <sheetName val="928"/>
      <sheetName val="960"/>
      <sheetName val="999 SENZA 000"/>
      <sheetName val="999 "/>
      <sheetName val="old_new_3°ce 2008"/>
      <sheetName val="TM_CE Nuovo Modello"/>
      <sheetName val="TM_Foglio3"/>
      <sheetName val="TM_transcodifica"/>
      <sheetName val="STIMA A FINIRE SU CE_30_09"/>
      <sheetName val="2CE2008_risch_31_12"/>
      <sheetName val="TM_Scost x az x costo"/>
      <sheetName val="TM_Prog07_CEcons06"/>
      <sheetName val="TM_CONS06-PROG07"/>
      <sheetName val="TM_PROG07-CONS06"/>
      <sheetName val="Dati"/>
      <sheetName val="Tabella"/>
      <sheetName val="CE Vecchio modello su 5-3 mesi"/>
      <sheetName val="CE2008xASL"/>
      <sheetName val="CE old modello su 5-3 mesixASL"/>
      <sheetName val="CEnew_old_2008xASL"/>
      <sheetName val="1°2008_last "/>
      <sheetName val="1°2007"/>
      <sheetName val="31Maggio2008-bis"/>
      <sheetName val="2007"/>
      <sheetName val="sheet"/>
      <sheetName val="Personale_hp2_OK (noaup)"/>
      <sheetName val="TM_Riclassifica nuove strutture"/>
      <sheetName val="analisi rimanenze"/>
      <sheetName val="sopravvenienze passive"/>
      <sheetName val="COMPONENTI STRAORDINARIE"/>
      <sheetName val="Personale_NUOVE_OK"/>
      <sheetName val="Personale_VECCHIE"/>
      <sheetName val="TM_Analisi-nuove aziende"/>
      <sheetName val="Analisi-nuove aziende_OK"/>
      <sheetName val="Analisi-vecchie aziende"/>
      <sheetName val="1°2008"/>
      <sheetName val="2°2008"/>
      <sheetName val="3°2008"/>
      <sheetName val="4°2008"/>
      <sheetName val="2008"/>
      <sheetName val="1°2009"/>
      <sheetName val="2°2009"/>
      <sheetName val="3°2009"/>
      <sheetName val="4°2009"/>
      <sheetName val="Riclassifica nuove strutture"/>
      <sheetName val="INPUT-CE"/>
      <sheetName val="DGRC 256-08"/>
      <sheetName val="Rinnovi I TRIM 2008"/>
      <sheetName val="Mobilità attiva  I TRIM 2008"/>
      <sheetName val="Contributi"/>
      <sheetName val="CE IV Trimestre 2007"/>
      <sheetName val="Confronto con IV Trimestre 2007"/>
      <sheetName val="CE I TRimestre 2007"/>
      <sheetName val="Confronto con I Trimestre 2007"/>
      <sheetName val="Teste_2009"/>
      <sheetName val="Teste_2008"/>
      <sheetName val="Rilevazione"/>
      <sheetName val="Detta-spesa"/>
      <sheetName val="TAB_CONV"/>
      <sheetName val="FONDI"/>
      <sheetName val="Rinnovi_Contr"/>
      <sheetName val="Costi_CCNL"/>
      <sheetName val="Cat_Protette"/>
      <sheetName val="San_Raffaele"/>
      <sheetName val="118"/>
      <sheetName val="Dett_Altre"/>
      <sheetName val="NOTE"/>
      <sheetName val="Dett_Rimborsi"/>
      <sheetName val="Inappropriatezza"/>
      <sheetName val="Sheet1"/>
      <sheetName val="Chart Valore domanda"/>
      <sheetName val="Chart Valore domanda 2"/>
      <sheetName val="Chart Costo Livello"/>
      <sheetName val="Indicatori produz ricoveri"/>
      <sheetName val="Produzione ricoveri"/>
      <sheetName val="VP"/>
      <sheetName val="Main"/>
      <sheetName val="Main (2)"/>
      <sheetName val="Base_LA_2004"/>
      <sheetName val="Base_LA_2003"/>
      <sheetName val="CLASSIFICAZIONE_LA"/>
      <sheetName val="INDICATORI "/>
      <sheetName val="Pivot su CE"/>
      <sheetName val="Base_CE_2003"/>
      <sheetName val="CLASSIFICAZIONE CE"/>
      <sheetName val="Bench Nazionale procapite Chart"/>
      <sheetName val="Bench Nazionale procapite"/>
      <sheetName val="LA CONFRONTO REGIONI"/>
      <sheetName val="1 Analisi Saldi-Consolidati"/>
      <sheetName val="popolazioni"/>
      <sheetName val="Tab A 30 (2)"/>
      <sheetName val="Tab A 30"/>
      <sheetName val="Tab A 17"/>
      <sheetName val="Prospetto_1.1"/>
      <sheetName val="Prospetto_1.2_ASP AG"/>
      <sheetName val="Prospetto BdV - ASP AG (2)"/>
      <sheetName val="Sheet2"/>
      <sheetName val="Sheet3"/>
      <sheetName val="Dialog5"/>
      <sheetName val="Title"/>
      <sheetName val="Contents"/>
      <sheetName val="Tab1"/>
      <sheetName val="Inputs"/>
      <sheetName val="Tab2"/>
      <sheetName val="Fixed P&amp;L"/>
      <sheetName val="Fixed market"/>
      <sheetName val="Fixed voice"/>
      <sheetName val="Fixed Internet"/>
      <sheetName val="Fixed costs"/>
      <sheetName val="Fixed capex"/>
      <sheetName val="Fixed scenarios"/>
      <sheetName val="Tab3"/>
      <sheetName val="Mobile P&amp;L"/>
      <sheetName val="Mobile market"/>
      <sheetName val="Mobile voice"/>
      <sheetName val="Mobile data and others"/>
      <sheetName val="Mobile ARPU"/>
      <sheetName val="Mobile costs"/>
      <sheetName val="Mobile capex"/>
      <sheetName val="Mobile scenarios"/>
      <sheetName val="Tab4"/>
      <sheetName val="Conso Rev and EBITDA"/>
      <sheetName val="Rev and Costs Upside"/>
      <sheetName val="P&amp;L to NI"/>
      <sheetName val="D&amp;A and provisions"/>
      <sheetName val="BS"/>
      <sheetName val="BS assumptions"/>
      <sheetName val="CF"/>
      <sheetName val="Debt Structure"/>
      <sheetName val="Taxes"/>
      <sheetName val="Tab5"/>
      <sheetName val="Disposals"/>
      <sheetName val="P&amp;L post disposals"/>
      <sheetName val="BS Assumptions Post Disposal"/>
      <sheetName val="BS Post Disposal"/>
      <sheetName val="Debt Structure Post Disposal"/>
      <sheetName val="CF Post Disposals"/>
      <sheetName val="Taxes Post Disposals"/>
      <sheetName val="Summary Cases"/>
      <sheetName val="Tab6"/>
      <sheetName val="Financial ratios"/>
      <sheetName val="Tab7"/>
      <sheetName val="Transaction Structure"/>
      <sheetName val="Debt Structure IRR"/>
      <sheetName val="IRR"/>
      <sheetName val="Tab8"/>
      <sheetName val="Valuation"/>
      <sheetName val="WACC"/>
      <sheetName val="DCFs"/>
      <sheetName val="Incumbent cocos"/>
      <sheetName val="Mobile cocos"/>
      <sheetName val="Altnets cocos"/>
      <sheetName val="TabA"/>
      <sheetName val="Fixed benchmarking"/>
      <sheetName val="Mobile benchmaring"/>
      <sheetName val="Group benchmaring"/>
      <sheetName val="Brokers"/>
      <sheetName val="BLANK"/>
      <sheetName val="Dialog1"/>
      <sheetName val="Module1"/>
      <sheetName val="Standard page"/>
      <sheetName val="Analisi-nuove (4)"/>
      <sheetName val="Analisi-nuove aziende (2)"/>
      <sheetName val="Schema tipo"/>
      <sheetName val="CE Vecchio modello"/>
      <sheetName val="cons 2008"/>
      <sheetName val="2007 (cons)"/>
      <sheetName val="RS_progr_07_09"/>
      <sheetName val="Schemi riclassifica Nuovo CE"/>
      <sheetName val="Tabella Pers"/>
      <sheetName val="Tabella Rocc"/>
      <sheetName val="NEW"/>
      <sheetName val="OLD"/>
      <sheetName val="Quota capitaria + funzioni "/>
      <sheetName val="Consuntivo 2009"/>
      <sheetName val="I 2009"/>
      <sheetName val="Prev. 2010"/>
      <sheetName val="Proiezione I TRIM 2010"/>
      <sheetName val="I TRIM 2010"/>
      <sheetName val="999"/>
      <sheetName val="TESTE"/>
      <sheetName val="MOB EXTRA "/>
      <sheetName val="tetti 10"/>
      <sheetName val="screening"/>
      <sheetName val="insussist personale"/>
      <sheetName val="MMG"/>
      <sheetName val="FARMA"/>
      <sheetName val="MANUT"/>
      <sheetName val="CONS E COLL"/>
      <sheetName val="RSA"/>
      <sheetName val="Oneri Gestione"/>
      <sheetName val="altri ONERI DIV"/>
      <sheetName val="118_4°2009"/>
      <sheetName val="acn_ccnl"/>
      <sheetName val="Personale_hp2"/>
      <sheetName val="Quota capitariaold"/>
      <sheetName val="ONERI DIVERSI DI GESTIONE"/>
      <sheetName val="ALTRI BENI SANITARI"/>
      <sheetName val="PRODOTTI FARMACEUTICI"/>
      <sheetName val="ALTRI SERVIZI SANITARI"/>
      <sheetName val="TM_SEZIONE 1"/>
      <sheetName val="Copertina"/>
      <sheetName val="Par. 2.2"/>
      <sheetName val="Par. 3"/>
      <sheetName val="ESEMPI------&gt;"/>
      <sheetName val="Par. 4.1"/>
      <sheetName val="Par. 5.1"/>
      <sheetName val="Par.6 "/>
      <sheetName val="Manovra es. 1 - Impatto"/>
      <sheetName val="Manovra es. 1 - Elaborazione"/>
      <sheetName val="Manovra es. 2 - Impatto"/>
      <sheetName val="Manovra es. 2 - Elaborazione"/>
      <sheetName val="Manovra es. 3 - Impatto"/>
      <sheetName val="Manovra es. 3 - Elaborazione"/>
      <sheetName val="All.1 Quadro ten_prog 2010_2012"/>
      <sheetName val="All.3"/>
      <sheetName val="CE TEND_PROGR"/>
      <sheetName val="ASSEGNAZIONE 2010 "/>
      <sheetName val="schema ADDUCE"/>
      <sheetName val="stima IV CE"/>
      <sheetName val="tot adduce "/>
      <sheetName val="AGGREGATI del trim"/>
      <sheetName val="aggregati della stima"/>
      <sheetName val="confronto trim precedenti"/>
      <sheetName val="TM_Proiezioni costi esterni"/>
      <sheetName val="TM_RE"/>
      <sheetName val="TM_Riepilogo Stima a finire"/>
      <sheetName val="TM_Quote vincolate"/>
      <sheetName val="Schema_1°_2010 "/>
      <sheetName val="Quote vincolate"/>
      <sheetName val="TM_Schema 3° trim 09"/>
      <sheetName val="TM_RIAB_ex art 26"/>
      <sheetName val="Quadratura costi esterni"/>
      <sheetName val="Modello_mobilità_4°09"/>
      <sheetName val="Prodotti Farma e Emoderivat2010"/>
      <sheetName val="Schema MEF Tabelle dettagli "/>
      <sheetName val="Schema MEF Tabelle dettagli"/>
      <sheetName val="TM_Quadratura 000 - fix"/>
      <sheetName val="RIA_ex art_26"/>
      <sheetName val="TM_Quadratura 000 - fix-in proi"/>
      <sheetName val="TM_Quadratura costi esterni"/>
      <sheetName val="TM_SCOSTAMENTI_NUOVE"/>
      <sheetName val="Schema 1°2010-Nuove Aziende "/>
      <sheetName val="Schema 4°2009-Nuove Aziende"/>
      <sheetName val="Schema 2008-Nuove Aziende"/>
      <sheetName val="Quadratura 000 (old)"/>
      <sheetName val="Quadratura 000"/>
      <sheetName val="RE"/>
      <sheetName val="Proiezione 1°2010"/>
      <sheetName val="SCOSTAMENTI_NUOVE"/>
      <sheetName val="RINNOVI CONTRATTUALI 2009"/>
      <sheetName val="RINNOVI CONTRATTUALI 2010"/>
      <sheetName val="Consuntivo 2009 25 giu"/>
      <sheetName val="New aziende"/>
      <sheetName val="New_CE___Riepilogo_in_riga_con_"/>
      <sheetName val="B02435 IND DE MARIA"/>
      <sheetName val="costo del personale (2)"/>
      <sheetName val="costo del personale"/>
      <sheetName val="SPECIALISTICA_2010 (3)"/>
      <sheetName val="OSPEDALIERA_2010"/>
      <sheetName val="Prodotti Farma e Emoderivati"/>
      <sheetName val="Schema MEF Tabelle dettagli (2)"/>
      <sheetName val="FARMACEUTICA CONVENZ"/>
      <sheetName val="Accantonamenti "/>
      <sheetName val="Carica attività"/>
      <sheetName val="Carica del"/>
      <sheetName val="Rapporto Attività_MAG 10"/>
      <sheetName val="Tassonomia filoni progettuali"/>
      <sheetName val="Rapporto Attività_NOV 09"/>
      <sheetName val="Rapporto Attività_DIC 09"/>
      <sheetName val="Rapporto Attività_GEN 10"/>
      <sheetName val="Rapporto Attività_FEB 10"/>
      <sheetName val="Rapporto Attività_MAR 10"/>
      <sheetName val="Rapporto Attività_GIU 10"/>
      <sheetName val="_TM_sintex"/>
      <sheetName val="sintex 1"/>
      <sheetName val="sintex 2"/>
      <sheetName val="C09CA"/>
      <sheetName val="C10AA"/>
      <sheetName val="A02BC"/>
      <sheetName val="N06AB"/>
      <sheetName val="C09A + C09C"/>
      <sheetName val="C09B + C09D"/>
      <sheetName val="A02BC."/>
      <sheetName val="AIFA A02B"/>
      <sheetName val="base"/>
      <sheetName val="base mensile 2009"/>
      <sheetName val="Totale Aziende"/>
      <sheetName val="101_OK"/>
      <sheetName val="2° trim 2009_101"/>
      <sheetName val="102_OK"/>
      <sheetName val="2° trim 2009_102"/>
      <sheetName val="103_OK"/>
      <sheetName val="2° trim 2009_103"/>
      <sheetName val="104_OK"/>
      <sheetName val="2° trim 2009_104"/>
      <sheetName val="TM_105 ok"/>
      <sheetName val="105_OK"/>
      <sheetName val="2° trim 2009_105"/>
      <sheetName val="106_OK"/>
      <sheetName val="2° trim 2009_106"/>
      <sheetName val="107"/>
      <sheetName val="2° trim 2009_107"/>
      <sheetName val="108_OK"/>
      <sheetName val="2° trim 2009_108"/>
      <sheetName val="109_OK"/>
      <sheetName val="2° trim 2009_109"/>
      <sheetName val="901_OK"/>
      <sheetName val="2° trim 2009_901"/>
      <sheetName val="902_OK"/>
      <sheetName val="2° trim 2009_902"/>
      <sheetName val="903_ OK"/>
      <sheetName val="2° trim 2009_903"/>
      <sheetName val="904_OK"/>
      <sheetName val="2° trim 2009_904"/>
      <sheetName val="905_OK"/>
      <sheetName val="2° trim 2009_905"/>
      <sheetName val="906_OK"/>
      <sheetName val="2° trim 2009_906"/>
      <sheetName val="907_OK"/>
      <sheetName val="2° trim 2009_907"/>
      <sheetName val="908_OK"/>
      <sheetName val="2° trim 2009_908"/>
      <sheetName val="909_OK"/>
      <sheetName val="2° trim 2009_909"/>
      <sheetName val="910"/>
      <sheetName val="2°trim 2009_910"/>
      <sheetName val="911_OK"/>
      <sheetName val="2° trim 2009_911"/>
      <sheetName val="912_OK"/>
      <sheetName val="2° trim 2009_912"/>
      <sheetName val="913_OK"/>
      <sheetName val="2° trim 2009_913"/>
      <sheetName val="914_OK "/>
      <sheetName val="2° trim 2009_914"/>
      <sheetName val="915 OK"/>
      <sheetName val="1° trim 2009_915"/>
      <sheetName val="916 OK"/>
      <sheetName val="2° trim 2009_916"/>
      <sheetName val="917 OK"/>
      <sheetName val="1° trim 2009_917"/>
      <sheetName val="920 OK"/>
      <sheetName val="2° trim 2009_920"/>
      <sheetName val="930 OK"/>
      <sheetName val="2° trim 2009_930"/>
      <sheetName val="940 OK"/>
      <sheetName val="2° trim 2009_940"/>
      <sheetName val="960 ok"/>
      <sheetName val="1° trim 2009_960"/>
      <sheetName val="Prev 2009"/>
      <sheetName val="Pre-consuntivo 07"/>
      <sheetName val="ass psich"/>
      <sheetName val="Assist socio san"/>
      <sheetName val="termale"/>
      <sheetName val="TRASPORTI SANITARI"/>
      <sheetName val="Convenzione"/>
      <sheetName val="SUMAI"/>
      <sheetName val="AMB"/>
      <sheetName val="Ospedaliera"/>
      <sheetName val="INTEGRAT E PROTES"/>
      <sheetName val="Prospetto_pag1"/>
      <sheetName val="Prospetto_pag2"/>
      <sheetName val="Free Cash Flow"/>
      <sheetName val="Conto economico"/>
      <sheetName val="Menù"/>
      <sheetName val="app"/>
      <sheetName val="903_ 8K"/>
      <sheetName val="903_ øM"/>
      <sheetName val="903_ _x0008_Q"/>
      <sheetName val="903_ ¨K"/>
      <sheetName val="Cespiti c.g. per anno"/>
      <sheetName val="Cespiti registro da S.I.A."/>
      <sheetName val="Sterilizzazione anno 2000"/>
      <sheetName val="Sterilizzazione per nota integr"/>
      <sheetName val="Sterilizzazione"/>
      <sheetName val="Software"/>
      <sheetName val="Man. stra.  Impianti e macchin."/>
      <sheetName val="Attrez. sanit- Computer"/>
      <sheetName val="Automezzi e ambulanze"/>
      <sheetName val="Mobili ed arredi sanitari"/>
      <sheetName val="Macchine d'ufficio-attrez. gen."/>
      <sheetName val="Totali cespiti2000"/>
      <sheetName val="STATO PATRIMONIALE "/>
      <sheetName val="ECONOMICO"/>
      <sheetName val="Mutui"/>
      <sheetName val="Dati per nota integrativa"/>
      <sheetName val="Rettifica dati c.generale"/>
      <sheetName val="Apparec. elettromedicali"/>
      <sheetName val="cespisti dismessi"/>
      <sheetName val="Crediti aditi per via legale"/>
      <sheetName val="elenco gare"/>
      <sheetName val="STATO PATRIMONIALE IN EURO"/>
      <sheetName val="ECONOMICO in Euro"/>
      <sheetName val="progetti 2009"/>
      <sheetName val="Progetti DG"/>
      <sheetName val="Contabilizzazione risconto"/>
      <sheetName val="Dati per ni"/>
      <sheetName val="Dettaglio Utilizzi 2009"/>
      <sheetName val="Acquisto cespiti da progetto"/>
      <sheetName val="21 piano sangue"/>
      <sheetName val="31 dieci decimi"/>
      <sheetName val="32 adhd"/>
      <sheetName val="33 tromboembolismo"/>
      <sheetName val="41 donazione organi"/>
      <sheetName val="42 TCS"/>
      <sheetName val="46 Fondazione BN"/>
      <sheetName val="47 Impianti cocleari"/>
      <sheetName val="48 Basco 2009"/>
      <sheetName val="54 Fondaz BNap"/>
      <sheetName val="risconti 2008 da progetti finan"/>
      <sheetName val="Costi rinnovi II trim_ 2008"/>
      <sheetName val="Allegato Mobilità e Farmaci"/>
      <sheetName val="A01020-A01075"/>
      <sheetName val="Bilancio di verifica "/>
      <sheetName val="Modello di rilevazione ce"/>
      <sheetName val="Rilevazione comparaz 2004 2005"/>
      <sheetName val="Rilev comp previsionale e trim"/>
      <sheetName val="Rilev comp bilan 2006 III trim"/>
      <sheetName val="Calcoli costi rinnovi e incent"/>
      <sheetName val="Assegnazione 2007"/>
      <sheetName val="Ulteriori elaborazioni per rela"/>
      <sheetName val="Costi rinnovi III trim_ 2007"/>
      <sheetName val="Costi personale con formule"/>
      <sheetName val="DGRC 1843_iiI TRIM_ 07"/>
      <sheetName val="Fondi contrattuali old"/>
      <sheetName val="Fondi contrattuali new"/>
      <sheetName val="Progetti vincolati"/>
      <sheetName val="Contratti manut attrez"/>
      <sheetName val="ici"/>
      <sheetName val="valore"/>
      <sheetName val="categoria"/>
      <sheetName val="contratto"/>
      <sheetName val="residenza"/>
      <sheetName val="CATASTO"/>
      <sheetName val="Ordinato 1"/>
      <sheetName val="Prev 2005-2008"/>
      <sheetName val="Prev 2005"/>
      <sheetName val="cassa05 tot"/>
      <sheetName val="IRAP 2007"/>
      <sheetName val="IRAP 2008"/>
      <sheetName val="IRAP 2009"/>
      <sheetName val="FF 2006 "/>
      <sheetName val="FF 2007"/>
      <sheetName val="FF 2008"/>
      <sheetName val="FF 2009"/>
      <sheetName val="Anticipazioni 2007"/>
      <sheetName val="Anticipazioni 2008"/>
      <sheetName val="Anticipazioni 2009"/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Convenzioni"/>
      <sheetName val="Convenzioni con manovra"/>
      <sheetName val="Personale Igop"/>
      <sheetName val="carsica igop"/>
      <sheetName val="SISAC"/>
      <sheetName val="Quadro programmatico 19-9-2005"/>
      <sheetName val="differenza DPEF 2006-2009"/>
      <sheetName val="Igop contratto 2004-2005"/>
      <sheetName val="CCNL 2004-2005"/>
      <sheetName val="Quadro Programmatico 27-7"/>
      <sheetName val="TM_Report1"/>
      <sheetName val="Mod SP 2012 consol vers 1"/>
      <sheetName val="Immobilizzazioni_dettaglio"/>
      <sheetName val="Immobilizzazioni_macro voci"/>
      <sheetName val="Rimanenze"/>
      <sheetName val="Crediti vs altri_erario"/>
      <sheetName val="Cassa"/>
      <sheetName val="Debebiti vs fornitori_altri"/>
      <sheetName val="DATABASE"/>
      <sheetName val="IMPUT PER CE"/>
      <sheetName val="CE"/>
      <sheetName val="CE_MIN"/>
      <sheetName val="SIT AL 30 sett. 2012_MEF"/>
      <sheetName val="SIT AL 31 dicembre 2012"/>
      <sheetName val="SIT al 31 dicembre 2013"/>
      <sheetName val="Dett. spese e entr_All Salerno"/>
      <sheetName val="EROGATO IMPOSTE"/>
      <sheetName val="manovre"/>
      <sheetName val="preventivo 2013"/>
      <sheetName val="_TM_RIEP_NEW"/>
      <sheetName val="_TM_Foglio2"/>
      <sheetName val="costo"/>
      <sheetName val="ricostr debito maugeri Ghidelli"/>
      <sheetName val="Debiti da reiscrivere"/>
      <sheetName val="castle al 15.11.2013"/>
      <sheetName val="Stanziamento 2009"/>
      <sheetName val="TABELLA A"/>
      <sheetName val="TABELLA B"/>
      <sheetName val="TABELLA C"/>
      <sheetName val="Indice"/>
      <sheetName val="Dati comuni"/>
      <sheetName val="Sintetico previsionale"/>
      <sheetName val="8  input c Eco pluriennale"/>
      <sheetName val="a ECON prev schema regionale "/>
      <sheetName val="b stato patrimoniale"/>
      <sheetName val="c Pluriennale economico D"/>
      <sheetName val="d Piano lavori"/>
      <sheetName val="d piano attrezzature sanitarie"/>
      <sheetName val="1 ECON prev schema ministeriale"/>
      <sheetName val="2 conto economico con 2008"/>
      <sheetName val="3 Budget finanziario"/>
      <sheetName val="4 modello CE nuovo"/>
      <sheetName val="5 modello CE nuovo 10 12"/>
      <sheetName val="6 modello CE confr 2008 e 2009"/>
      <sheetName val="7 Modello di rilevazione compa"/>
      <sheetName val="9 budget investimenti 2010"/>
      <sheetName val="10 Conto economico di cassa"/>
      <sheetName val="11 c eco ar ges "/>
      <sheetName val="Conto Economico reg 10"/>
      <sheetName val="Conto Economico reg11"/>
      <sheetName val="Conto Economico reg12"/>
      <sheetName val="Quadratura 2010"/>
      <sheetName val="Obiettivi regione 2010"/>
      <sheetName val="Dati per relazione"/>
      <sheetName val="c eco ar ges  calcolo"/>
      <sheetName val="quadratura modelli"/>
      <sheetName val="STP-2008 modello regionale"/>
      <sheetName val="ex Modello di rilevazione plur"/>
      <sheetName val="EX Modello di rilevazione sis "/>
      <sheetName val="EX SYS con 256 2008"/>
      <sheetName val="Obiettivi regione"/>
      <sheetName val="parametri progr"/>
      <sheetName val="QUADRO SINOTTICO"/>
      <sheetName val="QUADRO GENER"/>
      <sheetName val="STATO TRANSAZ E CERTIF"/>
      <sheetName val="TEMPI LAV - IMPORTI"/>
      <sheetName val="TEMPI LAV - GG"/>
      <sheetName val="RIPARTO X ACCORDO"/>
      <sheetName val="PAGAMENTI x accordo"/>
      <sheetName val="Riepilogo ASL NA 1"/>
      <sheetName val="Riepilogo ASL NA 1 (DA SITO SOR"/>
      <sheetName val="Tabella Pivot"/>
      <sheetName val="Query access_Asl napoli 1 "/>
      <sheetName val="RIEPILOGO PER PROT"/>
      <sheetName val="RIEPILOGO per AA.SS."/>
      <sheetName val="ASL AV"/>
      <sheetName val="ASL BN"/>
      <sheetName val="ASL CE"/>
      <sheetName val="ASL NA 1"/>
      <sheetName val="ASL NA 2"/>
      <sheetName val="ASL NA 3"/>
      <sheetName val="ASL SA"/>
      <sheetName val="AO CARDARELLI"/>
      <sheetName val="AO SANTOBONO"/>
      <sheetName val="AO DEI COLLI"/>
      <sheetName val="AOU RUGGI"/>
      <sheetName val="AO MOSCATI"/>
      <sheetName val="AO RUMMO"/>
      <sheetName val="AO SAN SEBASTIANO"/>
      <sheetName val="AOU SUN"/>
      <sheetName val="AOU FEDERICO II"/>
      <sheetName val="IRCCS PASCALE"/>
      <sheetName val="stanziamento12 dopo rt8.11.2012"/>
      <sheetName val="per Giancarlo_Adele"/>
      <sheetName val="Crediti Sanità vs. Regione"/>
      <sheetName val="ESTR A3 POST SALERNO 10022014_"/>
      <sheetName val="fdi da trasferire escl manovre"/>
      <sheetName val="Allegato 1 DD 45_2013"/>
      <sheetName val="Stima incassi manovra"/>
      <sheetName val="MANOVRE FISCALI"/>
      <sheetName val="dettaglio residui passivi"/>
      <sheetName val="Dett Res pass al 14_06_14"/>
      <sheetName val="ana"/>
      <sheetName val="Entrata"/>
      <sheetName val="SPESA"/>
      <sheetName val="Prospetto Riepilogo"/>
      <sheetName val="CE_consolidato"/>
      <sheetName val="Entrate Indistinto"/>
      <sheetName val="Spesa Indistinto"/>
      <sheetName val="Entrate  Vincolati"/>
      <sheetName val="Spesa Vincolati"/>
      <sheetName val="Ricostr pag. 2014_TS"/>
      <sheetName val="Ricon TS_Emesso"/>
      <sheetName val="imput"/>
      <sheetName val="Delibere1"/>
      <sheetName val="Delibere2"/>
      <sheetName val="Riepilogo1"/>
      <sheetName val="Servizi 116-208"/>
      <sheetName val="Servizi 209-216"/>
      <sheetName val="Servizi 217-224"/>
      <sheetName val="Servizi 225-233"/>
      <sheetName val="Servizi Totale"/>
      <sheetName val="Degenza 301-308"/>
      <sheetName val="Degenza 309-316"/>
      <sheetName val="Degenza 317-324"/>
      <sheetName val="Degenza 325-332"/>
      <sheetName val="Degenza 333-340"/>
      <sheetName val="Degenza 341-348"/>
      <sheetName val="Degenza 349-356"/>
      <sheetName val="Degenza 357-364"/>
      <sheetName val="Degenza Totale"/>
      <sheetName val="Totale Trasferime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  <sheetName val="tabella 1"/>
      <sheetName val="tabella 2"/>
      <sheetName val="tabella 3"/>
      <sheetName val="codifica"/>
      <sheetName val="tabella rettifiche"/>
      <sheetName val="attivo"/>
      <sheetName val="passivo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  <sheetName val="Indice Delibera"/>
      <sheetName val="Indice CE"/>
      <sheetName val="Indice SP"/>
      <sheetName val="Indice budget generale"/>
      <sheetName val="Modello CE base per SP"/>
      <sheetName val="Modello CE ministeriale"/>
      <sheetName val="Scritture di competenza 2007"/>
      <sheetName val="quote amm.to"/>
      <sheetName val="note compilazione"/>
      <sheetName val="Stato Patrimoniale"/>
      <sheetName val="Budget Patrimoniale"/>
      <sheetName val="Budget finanziario"/>
      <sheetName val="Sintesi SP"/>
      <sheetName val="Regole e scritture per SP"/>
      <sheetName val="Sintesi CE"/>
      <sheetName val="Modello SP"/>
      <sheetName val="nuovo modello SP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Prospetto_pag1+PROD"/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Servizi_e_Altro"/>
      <sheetName val="CQRC"/>
      <sheetName val="RINNOVI CONTRATTUALI"/>
      <sheetName val="TETTO"/>
      <sheetName val="AD02_ASSEGNI NUCLEO FAMILIARE"/>
      <sheetName val="QUALIFICHE"/>
      <sheetName val="D_1.2"/>
      <sheetName val="elenchi"/>
      <sheetName val="Quadro_macro"/>
      <sheetName val="TABELLE_CALCOLO2"/>
      <sheetName val="Anagrafica CRIL"/>
      <sheetName val="Prospetto"/>
      <sheetName val="TabellaDati"/>
      <sheetName val="X"/>
      <sheetName val="Scheda economica"/>
      <sheetName val="Articoli - CON IMPORTI CONTRATT"/>
      <sheetName val="analitica Contratti 2017 x cdg"/>
      <sheetName val="2017 ufficiale NO SANNITI"/>
      <sheetName val="2017ufficiale con quota Sanniti"/>
      <sheetName val="giustificazione prev2017 DICEMB"/>
      <sheetName val="Contratti 2017 IPOT.INIZIALE"/>
      <sheetName val="2017 ipostesi CDG"/>
      <sheetName val="2017ufficialeNOSANNITIcon2016"/>
      <sheetName val=" Investimenti 1 - UO Approv.ti "/>
      <sheetName val=" Investimenti 2 - UO Ingegneria"/>
      <sheetName val="Quote inutilizzate"/>
      <sheetName val="Multiservizio"/>
      <sheetName val="Accantonamenti"/>
      <sheetName val="Servizi e altre prestaz da priv"/>
      <sheetName val="Prestazioni da privato"/>
      <sheetName val="Gestione magazzino"/>
      <sheetName val="Interessi passivi"/>
      <sheetName val="Proventi straordinari"/>
      <sheetName val="Oneri straordinari"/>
      <sheetName val="PSN 2010"/>
      <sheetName val="PSN 2011"/>
      <sheetName val="PSN 2012"/>
      <sheetName val="PSN 2013"/>
      <sheetName val="PSN 2014"/>
      <sheetName val="PSN 2015"/>
      <sheetName val="PSN 2016"/>
      <sheetName val="PSN 2017"/>
      <sheetName val="PSN 2018"/>
      <sheetName val="PSN 2019"/>
      <sheetName val="Foglio4"/>
      <sheetName val="Crediti_aditi_per_via_legale"/>
      <sheetName val="Riepilogo-MDC_(2)"/>
      <sheetName val="ASL-Passiva_(2)"/>
      <sheetName val="MDC-Passiva_(2)"/>
      <sheetName val="IRAP_IRPEF_03-04"/>
      <sheetName val="dati_fiscali_1"/>
      <sheetName val="Note_variazione"/>
      <sheetName val="IRAP_2006"/>
      <sheetName val="ADD_LE_IRPEF_2006-2009"/>
      <sheetName val="FF_2006_(2)"/>
      <sheetName val="FF_2006_(1)"/>
      <sheetName val="Riparto_sperimentale_2005"/>
      <sheetName val="FABB_NAZ_06-09"/>
      <sheetName val="Anticipazioni_2006"/>
      <sheetName val="CHK_MODELLO2"/>
      <sheetName val="TABELLE_ENTRATA2"/>
      <sheetName val="TAB_POPOLAZIONE_(2)2"/>
      <sheetName val="TAB_POPOLAZIONE2"/>
      <sheetName val="TAB_POPOLAZIONE_(valentini)2"/>
      <sheetName val="MODELLO_(%)2"/>
      <sheetName val="Best_moves_(appoggio)2"/>
      <sheetName val="Non_autosuff_tedesca_(appoggio2"/>
      <sheetName val="APPROPRIATEZZA_(appoggio)2"/>
      <sheetName val="PESI_POP_TOSCANA_(appoggio)2"/>
      <sheetName val="Disabilità_(appoggio)2"/>
      <sheetName val="popolazione_ISTAT_(appoggio)2"/>
      <sheetName val="Pop_Trentina_(appoggio)2"/>
      <sheetName val="Costi_del_personale2"/>
      <sheetName val="Pesi_farmaceutica_(appoggio)2"/>
      <sheetName val="Pesi_specialistica_(appoggio)2"/>
      <sheetName val="POPOLAZIONE_(backup)2"/>
      <sheetName val="RIPARTO_20042"/>
      <sheetName val="Fascia_1"/>
      <sheetName val="Fascia_2"/>
      <sheetName val="Fascia_3"/>
      <sheetName val="Fabb__Nazionale"/>
      <sheetName val="SINTESI_4"/>
      <sheetName val="Delibera_CIPE_2004"/>
      <sheetName val="FFR_04"/>
      <sheetName val="FFR_05"/>
      <sheetName val="FFR_06"/>
      <sheetName val="FFR_07"/>
      <sheetName val="FFR_08"/>
      <sheetName val="SINTESI_3"/>
      <sheetName val="Prev_2005cassa"/>
      <sheetName val="cassa05_tot_"/>
      <sheetName val="SINTESI_2"/>
      <sheetName val="CE_SANITA_GIUGNO_2008"/>
      <sheetName val="calcoli_oneri_118"/>
      <sheetName val="costo_118_"/>
      <sheetName val="pulizia_straord"/>
      <sheetName val="SCHEMA_bilancio_2008"/>
      <sheetName val="SP_2008"/>
      <sheetName val="CE_2008"/>
      <sheetName val="TOT_ASL_anno_def_"/>
      <sheetName val="TOT_AO_anno_def"/>
      <sheetName val="FINALE_AREA_DI_CONSOLID"/>
      <sheetName val="FINALE_STR_GEST__DIRETTA"/>
      <sheetName val="TM_dettaglio_per_singola_voce_("/>
      <sheetName val="STRAORD_ATT"/>
      <sheetName val="STRAORD_PASS"/>
      <sheetName val="SOCIO_SAN"/>
      <sheetName val="INT_E_PROT"/>
      <sheetName val="FARMAC_CONV"/>
      <sheetName val="MED_DI_BASE"/>
      <sheetName val="ACC_TI_rischi_"/>
      <sheetName val="ONERI_DIV"/>
      <sheetName val="ALTRI_SERV_NN_SANIT"/>
      <sheetName val="VARIAZ_RIMAN"/>
      <sheetName val="ULT_CONTRIB"/>
      <sheetName val="FSR_VINC"/>
      <sheetName val="FSR_INDISTINTO"/>
      <sheetName val="ACC_TI_ALTRI"/>
      <sheetName val="Analisi-nuove_(5)"/>
      <sheetName val="Analisi-nuove_(3)"/>
      <sheetName val="Cons_2008_N_Az"/>
      <sheetName val="4°2009_OLD"/>
      <sheetName val="30_sett_proiez"/>
      <sheetName val="31_ago_proiez"/>
      <sheetName val="4°_2009_NEW"/>
      <sheetName val="CE_Nuovo_Modello"/>
      <sheetName val="999_SENZA_000"/>
      <sheetName val="999_"/>
      <sheetName val="old_new_3°ce_2008"/>
      <sheetName val="TM_CE_Nuovo_Modello"/>
      <sheetName val="STIMA_A_FINIRE_SU_CE_30_09"/>
      <sheetName val="TM_Scost_x_az_x_costo"/>
      <sheetName val="CE_Vecchio_modello_su_5-3_mesi"/>
      <sheetName val="CE_old_modello_su_5-3_mesixASL"/>
      <sheetName val="1°2008_last_"/>
      <sheetName val="Personale_hp2_OK_(noaup)"/>
      <sheetName val="TM_Riclassifica_nuove_strutture"/>
      <sheetName val="analisi_rimanenze"/>
      <sheetName val="sopravvenienze_passive"/>
      <sheetName val="COMPONENTI_STRAORDINARIE"/>
      <sheetName val="TM_Analisi-nuove_aziende"/>
      <sheetName val="Analisi-nuove_aziende_OK"/>
      <sheetName val="Analisi-vecchie_aziende"/>
      <sheetName val="Riclassifica_nuove_strutture"/>
      <sheetName val="DGRC_256-08"/>
      <sheetName val="Rinnovi_I_TRIM_2008"/>
      <sheetName val="Mobilità_attiva__I_TRIM_2008"/>
      <sheetName val="CE_IV_Trimestre_2007"/>
      <sheetName val="Confronto_con_IV_Trimestre_2007"/>
      <sheetName val="CE_I_TRimestre_2007"/>
      <sheetName val="Confronto_con_I_Trimestre_2007"/>
      <sheetName val="Chart_Valore_domanda"/>
      <sheetName val="Chart_Valore_domanda_2"/>
      <sheetName val="Chart_Costo_Livello"/>
      <sheetName val="Indicatori_produz_ricoveri"/>
      <sheetName val="Produzione_ricoveri"/>
      <sheetName val="Main_(2)"/>
      <sheetName val="INDICATORI_"/>
      <sheetName val="Pivot_su_CE"/>
      <sheetName val="CLASSIFICAZIONE_CE"/>
      <sheetName val="Bench_Nazionale_procapite_Chart"/>
      <sheetName val="Bench_Nazionale_procapite"/>
      <sheetName val="LA_CONFRONTO_REGIONI"/>
      <sheetName val="1_Analisi_Saldi-Consolidati"/>
      <sheetName val="Tab_A_30_(2)"/>
      <sheetName val="Tab_A_30"/>
      <sheetName val="Tab_A_17"/>
      <sheetName val="Prospetto_1_1"/>
      <sheetName val="Prospetto_1_2_ASP_AG"/>
      <sheetName val="Prospetto_BdV_-_ASP_AG_(2)"/>
      <sheetName val="TAB_PV_prod_vs_bdg"/>
      <sheetName val="Fixed_P&amp;L"/>
      <sheetName val="Fixed_market"/>
      <sheetName val="Fixed_voice"/>
      <sheetName val="Fixed_Internet"/>
      <sheetName val="Fixed_costs"/>
      <sheetName val="Fixed_capex"/>
      <sheetName val="Fixed_scenarios"/>
      <sheetName val="Mobile_P&amp;L"/>
      <sheetName val="Mobile_market"/>
      <sheetName val="Mobile_voice"/>
      <sheetName val="Mobile_data_and_others"/>
      <sheetName val="Mobile_ARPU"/>
      <sheetName val="Mobile_costs"/>
      <sheetName val="Mobile_capex"/>
      <sheetName val="Mobile_scenarios"/>
      <sheetName val="Conso_Rev_and_EBITDA"/>
      <sheetName val="Rev_and_Costs_Upside"/>
      <sheetName val="P&amp;L_to_NI"/>
      <sheetName val="D&amp;A_and_provisions"/>
      <sheetName val="BS_assumptions"/>
      <sheetName val="Debt_Structure"/>
      <sheetName val="P&amp;L_post_disposals"/>
      <sheetName val="BS_Assumptions_Post_Disposal"/>
      <sheetName val="BS_Post_Disposal"/>
      <sheetName val="Debt_Structure_Post_Disposal"/>
      <sheetName val="CF_Post_Disposals"/>
      <sheetName val="Taxes_Post_Disposals"/>
      <sheetName val="Summary_Cases"/>
      <sheetName val="Financial_ratios"/>
      <sheetName val="Transaction_Structure"/>
      <sheetName val="Debt_Structure_IRR"/>
      <sheetName val="Incumbent_cocos"/>
      <sheetName val="Mobile_cocos"/>
      <sheetName val="Altnets_cocos"/>
      <sheetName val="Fixed_benchmarking"/>
      <sheetName val="Mobile_benchmaring"/>
      <sheetName val="Group_benchmaring"/>
      <sheetName val="Standard_page"/>
      <sheetName val="Analisi-nuove_(4)"/>
      <sheetName val="Analisi-nuove_aziende_(2)"/>
      <sheetName val="Schema_tipo"/>
      <sheetName val="CE_Vecchio_modello"/>
      <sheetName val="cons_2008"/>
      <sheetName val="2007_(cons)"/>
      <sheetName val="Schemi_riclassifica_Nuovo_CE"/>
      <sheetName val="Tabella_Pers"/>
      <sheetName val="Tabella_Rocc"/>
      <sheetName val="Quota_capitaria_+_funzioni_"/>
      <sheetName val="Consuntivo_2009"/>
      <sheetName val="I_2009"/>
      <sheetName val="Prev__2010"/>
      <sheetName val="Proiezione_I_TRIM_2010"/>
      <sheetName val="I_TRIM_2010"/>
      <sheetName val="MOB_EXTRA_"/>
      <sheetName val="tetti_10"/>
      <sheetName val="insussist_personale"/>
      <sheetName val="CONS_E_COLL"/>
      <sheetName val="Oneri_Gestione"/>
      <sheetName val="altri_ONERI_DIV"/>
      <sheetName val="Quota_capitariaold"/>
      <sheetName val="All_1_Quadro_ten_prog_2010_2012"/>
      <sheetName val="All_3"/>
      <sheetName val="CE_TEND_PROGR"/>
      <sheetName val="ONERI_DIVERSI_DI_GESTIONE"/>
      <sheetName val="ALTRI_BENI_SANITARI"/>
      <sheetName val="PRODOTTI_FARMACEUTICI"/>
      <sheetName val="ALTRI_SERVIZI_SANITARI"/>
      <sheetName val="TM_SEZIONE_1"/>
      <sheetName val="Par__2_2"/>
      <sheetName val="Par__3"/>
      <sheetName val="Par__4_1"/>
      <sheetName val="Par__5_1"/>
      <sheetName val="Par_6_"/>
      <sheetName val="Manovra_es__1_-_Impatto"/>
      <sheetName val="Manovra_es__1_-_Elaborazione"/>
      <sheetName val="Manovra_es__2_-_Impatto"/>
      <sheetName val="Manovra_es__2_-_Elaborazione"/>
      <sheetName val="Manovra_es__3_-_Impatto"/>
      <sheetName val="Manovra_es__3_-_Elaborazione"/>
      <sheetName val="ASSEGNAZIONE_2010_"/>
      <sheetName val="schema_ADDUCE"/>
      <sheetName val="stima_IV_CE"/>
      <sheetName val="tot_adduce_"/>
      <sheetName val="AGGREGATI_del_trim"/>
      <sheetName val="aggregati_della_stima"/>
      <sheetName val="confronto_trim_precedenti"/>
      <sheetName val="TM_Proiezioni_costi_esterni"/>
      <sheetName val="TM_Riepilogo_Stima_a_finire"/>
      <sheetName val="TM_Quote_vincolate"/>
      <sheetName val="Schema_1°_2010_"/>
      <sheetName val="Quote_vincolate"/>
      <sheetName val="TM_Schema_3°_trim_09"/>
      <sheetName val="TM_RIAB_ex_art_26"/>
      <sheetName val="Quadratura_costi_esterni"/>
      <sheetName val="Prodotti_Farma_e_Emoderivat2010"/>
      <sheetName val="Schema_MEF_Tabelle_dettagli_"/>
      <sheetName val="Schema_MEF_Tabelle_dettagli"/>
      <sheetName val="TM_Quadratura_000_-_fix"/>
      <sheetName val="RIA_ex_art_26"/>
      <sheetName val="TM_Quadratura_000_-_fix-in_proi"/>
      <sheetName val="TM_Quadratura_costi_esterni"/>
      <sheetName val="Schema_1°2010-Nuove_Aziende_"/>
      <sheetName val="Schema_4°2009-Nuove_Aziende"/>
      <sheetName val="Schema_2008-Nuove_Aziende"/>
      <sheetName val="Quadratura_000_(old)"/>
      <sheetName val="Quadratura_000"/>
      <sheetName val="Proiezione_1°2010"/>
      <sheetName val="RINNOVI_CONTRATTUALI_2009"/>
      <sheetName val="RINNOVI_CONTRATTUALI_2010"/>
      <sheetName val="Consuntivo_2009_25_giu"/>
      <sheetName val="New_aziende"/>
      <sheetName val="B02435_IND_DE_MARIA"/>
      <sheetName val="costo_del_personale_(2)"/>
      <sheetName val="costo_del_personale"/>
      <sheetName val="SPECIALISTICA_2010_(3)"/>
      <sheetName val="Prodotti_Farma_e_Emoderivati"/>
      <sheetName val="Schema_MEF_Tabelle_dettagli_(2)"/>
      <sheetName val="FARMACEUTICA_CONVENZ"/>
      <sheetName val="Accantonamenti_"/>
      <sheetName val="Carica_attività"/>
      <sheetName val="Carica_del"/>
      <sheetName val="Rapporto_Attività_MAG_10"/>
      <sheetName val="Tassonomia_filoni_progettuali"/>
      <sheetName val="Rapporto_Attività_NOV_09"/>
      <sheetName val="Rapporto_Attività_DIC_09"/>
      <sheetName val="Rapporto_Attività_GEN_10"/>
      <sheetName val="Rapporto_Attività_FEB_10"/>
      <sheetName val="Rapporto_Attività_MAR_10"/>
      <sheetName val="Rapporto_Attività_GIU_10"/>
      <sheetName val="sintex_1"/>
      <sheetName val="sintex_2"/>
      <sheetName val="C09A_+_C09C"/>
      <sheetName val="C09B_+_C09D"/>
      <sheetName val="A02BC_"/>
      <sheetName val="AIFA_A02B"/>
      <sheetName val="base_mensile_2009"/>
      <sheetName val="Totale_Aziende"/>
      <sheetName val="2°_trim_2009_101"/>
      <sheetName val="2°_trim_2009_102"/>
      <sheetName val="2°_trim_2009_103"/>
      <sheetName val="2°_trim_2009_104"/>
      <sheetName val="TM_105_ok"/>
      <sheetName val="2°_trim_2009_105"/>
      <sheetName val="2°_trim_2009_106"/>
      <sheetName val="2°_trim_2009_107"/>
      <sheetName val="2°_trim_2009_108"/>
      <sheetName val="2°_trim_2009_109"/>
      <sheetName val="2°_trim_2009_901"/>
      <sheetName val="2°_trim_2009_902"/>
      <sheetName val="903__OK"/>
      <sheetName val="2°_trim_2009_903"/>
      <sheetName val="2°_trim_2009_904"/>
      <sheetName val="2°_trim_2009_905"/>
      <sheetName val="2°_trim_2009_906"/>
      <sheetName val="2°_trim_2009_907"/>
      <sheetName val="2°_trim_2009_908"/>
      <sheetName val="2°_trim_2009_909"/>
      <sheetName val="2°trim_2009_910"/>
      <sheetName val="2°_trim_2009_911"/>
      <sheetName val="2°_trim_2009_912"/>
      <sheetName val="2°_trim_2009_913"/>
      <sheetName val="914_OK_"/>
      <sheetName val="2°_trim_2009_914"/>
      <sheetName val="915_OK"/>
      <sheetName val="1°_trim_2009_915"/>
      <sheetName val="916_OK"/>
      <sheetName val="2°_trim_2009_916"/>
      <sheetName val="917_OK"/>
      <sheetName val="1°_trim_2009_917"/>
      <sheetName val="920_OK"/>
      <sheetName val="2°_trim_2009_920"/>
      <sheetName val="930_OK"/>
      <sheetName val="2°_trim_2009_930"/>
      <sheetName val="940_OK"/>
      <sheetName val="2°_trim_2009_940"/>
      <sheetName val="960_ok"/>
      <sheetName val="1°_trim_2009_960"/>
      <sheetName val="Prev_2009"/>
      <sheetName val="Pre-consuntivo_07"/>
      <sheetName val="ass_psich"/>
      <sheetName val="Assist_socio_san"/>
      <sheetName val="TRASPORTI_SANITARI"/>
      <sheetName val="INTEGRAT_E_PROTES"/>
      <sheetName val="Free_Cash_Flow"/>
      <sheetName val="Conto_economico"/>
      <sheetName val="903__8K"/>
      <sheetName val="903__øM"/>
      <sheetName val="903__Q"/>
      <sheetName val="903__¨K"/>
      <sheetName val="Cespiti_c_g__per_anno"/>
      <sheetName val="Cespiti_registro_da_S_I_A_"/>
      <sheetName val="Sterilizzazione_anno_2000"/>
      <sheetName val="Sterilizzazione_per_nota_integr"/>
      <sheetName val="Man__stra___Impianti_e_macchin_"/>
      <sheetName val="Attrez__sanit-_Computer"/>
      <sheetName val="Automezzi_e_ambulanze"/>
      <sheetName val="Mobili_ed_arredi_sanitari"/>
      <sheetName val="Macchine_d'ufficio-attrez__gen_"/>
      <sheetName val="Totali_cespiti2000"/>
      <sheetName val="STATO_PATRIMONIALE_"/>
      <sheetName val="Dati_per_nota_integrativa"/>
      <sheetName val="Rettifica_dati_c_generale"/>
      <sheetName val="Apparec__elettromedicali"/>
      <sheetName val="cespisti_dismessi"/>
      <sheetName val="elenco_gare"/>
      <sheetName val="STATO_PATRIMONIALE_IN_EURO"/>
      <sheetName val="ECONOMICO_in_Euro"/>
      <sheetName val="progetti_2009"/>
      <sheetName val="Progetti_DG"/>
      <sheetName val="Contabilizzazione_risconto"/>
      <sheetName val="Dati_per_ni"/>
      <sheetName val="Dettaglio_Utilizzi_2009"/>
      <sheetName val="Acquisto_cespiti_da_progetto"/>
      <sheetName val="21_piano_sangue"/>
      <sheetName val="31_dieci_decimi"/>
      <sheetName val="32_adhd"/>
      <sheetName val="33_tromboembolismo"/>
      <sheetName val="41_donazione_organi"/>
      <sheetName val="42_TCS"/>
      <sheetName val="46_Fondazione_BN"/>
      <sheetName val="47_Impianti_cocleari"/>
      <sheetName val="48_Basco_2009"/>
      <sheetName val="54_Fondaz_BNap"/>
      <sheetName val="risconti_2008_da_progetti_finan"/>
      <sheetName val="Costi_rinnovi_II_trim__2008"/>
      <sheetName val="Allegato_Mobilità_e_Farmaci"/>
      <sheetName val="Bilancio_di_verifica_"/>
      <sheetName val="Modello_di_rilevazione_ce"/>
      <sheetName val="Rilevazione_comparaz_2004_2005"/>
      <sheetName val="Rilev_comp_previsionale_e_trim"/>
      <sheetName val="Rilev_comp_bilan_2006_III_trim"/>
      <sheetName val="Calcoli_costi_rinnovi_e_incent"/>
      <sheetName val="Assegnazione_2007"/>
      <sheetName val="Ulteriori_elaborazioni_per_rela"/>
      <sheetName val="Costi_rinnovi_III_trim__2007"/>
      <sheetName val="Costi_personale_con_formule"/>
      <sheetName val="DGRC_1843_iiI_TRIM__07"/>
      <sheetName val="Fondi_contrattuali_old"/>
      <sheetName val="Fondi_contrattuali_new"/>
      <sheetName val="Progetti_vincolati"/>
      <sheetName val="Contratti_manut_attrez"/>
      <sheetName val="Ordinato_1"/>
      <sheetName val="Prev_2005-2008"/>
      <sheetName val="Prev_2005"/>
      <sheetName val="cassa05_tot"/>
      <sheetName val="IRAP_2007"/>
      <sheetName val="IRAP_2008"/>
      <sheetName val="IRAP_2009"/>
      <sheetName val="FF_2006_"/>
      <sheetName val="FF_2007"/>
      <sheetName val="FF_2008"/>
      <sheetName val="FF_2009"/>
      <sheetName val="Anticipazioni_2007"/>
      <sheetName val="Anticipazioni_2008"/>
      <sheetName val="Anticipazioni_2009"/>
      <sheetName val="Dati_comuni"/>
      <sheetName val="Sintetico_previsionale"/>
      <sheetName val="8__input_c_Eco_pluriennale"/>
      <sheetName val="a_ECON_prev_schema_regionale_"/>
      <sheetName val="b_stato_patrimoniale"/>
      <sheetName val="c_Pluriennale_economico_D"/>
      <sheetName val="d_Piano_lavori"/>
      <sheetName val="d_piano_attrezzature_sanitarie"/>
      <sheetName val="1_ECON_prev_schema_ministeriale"/>
      <sheetName val="2_conto_economico_con_2008"/>
      <sheetName val="3_Budget_finanziario"/>
      <sheetName val="4_modello_CE_nuovo"/>
      <sheetName val="5_modello_CE_nuovo_10_12"/>
      <sheetName val="6_modello_CE_confr_2008_e_2009"/>
      <sheetName val="7_Modello_di_rilevazione_compa"/>
      <sheetName val="9_budget_investimenti_2010"/>
      <sheetName val="10_Conto_economico_di_cassa"/>
      <sheetName val="11_c_eco_ar_ges_"/>
      <sheetName val="Conto_Economico_reg_10"/>
      <sheetName val="Conto_Economico_reg11"/>
      <sheetName val="Conto_Economico_reg12"/>
      <sheetName val="Quadratura_2010"/>
      <sheetName val="Obiettivi_regione_2010"/>
      <sheetName val="Dati_per_relazione"/>
      <sheetName val="c_eco_ar_ges__calcolo"/>
      <sheetName val="quadratura_modelli"/>
      <sheetName val="STP-2008_modello_regionale"/>
      <sheetName val="ex_Modello_di_rilevazione_plur"/>
      <sheetName val="EX_Modello_di_rilevazione_sis_"/>
      <sheetName val="EX_SYS_con_256_2008"/>
      <sheetName val="Obiettivi_regione"/>
      <sheetName val="Quadro_tendenziale_28-6-2005"/>
      <sheetName val="Note_Previsione"/>
      <sheetName val="previsione_manovra_3000"/>
      <sheetName val="Note_Previsione_con_manovra"/>
      <sheetName val="previsione_rischio_0,1"/>
      <sheetName val="Note_rischio_0,1"/>
      <sheetName val="differenza_DPEF_2005-2008"/>
      <sheetName val="prospetto_De_Simone_e_Ferranti"/>
      <sheetName val="Convenzioni_con_manovra"/>
      <sheetName val="Personale_Igop"/>
      <sheetName val="carsica_igop"/>
      <sheetName val="Quadro_programmatico_19-9-2005"/>
      <sheetName val="differenza_DPEF_2006-2009"/>
      <sheetName val="Igop_contratto_2004-2005"/>
      <sheetName val="CCNL_2004-2005"/>
      <sheetName val="Quadro_Programmatico_27-7"/>
      <sheetName val="Mod_SP_2012_consol_vers_1"/>
      <sheetName val="Immobilizzazioni_macro_voci"/>
      <sheetName val="Crediti_vs_altri_erario"/>
      <sheetName val="Debebiti_vs_fornitori_altri"/>
      <sheetName val="IMPUT_PER_CE"/>
      <sheetName val="SIT_AL_30_sett__2012_MEF"/>
      <sheetName val="SIT_AL_31_dicembre_2012"/>
      <sheetName val="SIT_al_31_dicembre_2013"/>
      <sheetName val="Dett__spese_e_entr_All_Salerno"/>
      <sheetName val="EROGATO_IMPOSTE"/>
      <sheetName val="preventivo_2013"/>
      <sheetName val="ricostr_debito_maugeri_Ghidelli"/>
      <sheetName val="Debiti_da_reiscrivere"/>
      <sheetName val="castle_al_15_11_2013"/>
      <sheetName val="Stanziamento_2009"/>
      <sheetName val="TABELLA_A"/>
      <sheetName val="TABELLA_B"/>
      <sheetName val="TABELLA_C"/>
      <sheetName val="parametri_progr"/>
      <sheetName val="QUADRO_SINOTTICO"/>
      <sheetName val="QUADRO_GENER"/>
      <sheetName val="STATO_TRANSAZ_E_CERTIF"/>
      <sheetName val="TEMPI_LAV_-_IMPORTI"/>
      <sheetName val="TEMPI_LAV_-_GG"/>
      <sheetName val="RIPARTO_X_ACCORDO"/>
      <sheetName val="PAGAMENTI_x_accordo"/>
      <sheetName val="Riepilogo_ASL_NA_1"/>
      <sheetName val="Riepilogo_ASL_NA_1_(DA_SITO_SOR"/>
      <sheetName val="Tabella_Pivot"/>
      <sheetName val="Query_access_Asl_napoli_1_"/>
      <sheetName val="RIEPILOGO_PER_PROT"/>
      <sheetName val="RIEPILOGO_per_AA_SS_"/>
      <sheetName val="ASL_AV"/>
      <sheetName val="ASL_BN"/>
      <sheetName val="ASL_CE"/>
      <sheetName val="ASL_NA_1"/>
      <sheetName val="ASL_NA_2"/>
      <sheetName val="ASL_NA_3"/>
      <sheetName val="ASL_SA"/>
      <sheetName val="AO_CARDARELLI"/>
      <sheetName val="AO_SANTOBONO"/>
      <sheetName val="AO_DEI_COLLI"/>
      <sheetName val="AOU_RUGGI"/>
      <sheetName val="AO_MOSCATI"/>
      <sheetName val="AO_RUMMO"/>
      <sheetName val="AO_SAN_SEBASTIANO"/>
      <sheetName val="AOU_SUN"/>
      <sheetName val="AOU_FEDERICO_II"/>
      <sheetName val="IRCCS_PASCALE"/>
      <sheetName val="stanziamento12_dopo_rt8_11_2012"/>
      <sheetName val="per_Giancarlo_Adele"/>
      <sheetName val="Crediti_Sanità_vs__Regione"/>
      <sheetName val="ESTR_A3_POST_SALERNO_10022014_"/>
      <sheetName val="fdi_da_trasferire_escl_manovre"/>
      <sheetName val="Allegato_1_DD_45_2013"/>
      <sheetName val="Stima_incassi_manovra"/>
      <sheetName val="MANOVRE_FISCALI"/>
      <sheetName val="dettaglio_residui_passivi"/>
      <sheetName val="Dett_Res_pass_al_14_06_14"/>
      <sheetName val="Prospetto_Riepilogo"/>
      <sheetName val="Entrate_Indistinto"/>
      <sheetName val="Spesa_Indistinto"/>
      <sheetName val="Entrate__Vincolati"/>
      <sheetName val="Spesa_Vincolati"/>
      <sheetName val="Ricostr_pag__2014_TS"/>
      <sheetName val="Ricon_TS_Emesso"/>
      <sheetName val="Servizi_116-208"/>
      <sheetName val="Servizi_209-216"/>
      <sheetName val="Servizi_217-224"/>
      <sheetName val="Servizi_225-233"/>
      <sheetName val="Servizi_Totale"/>
      <sheetName val="Degenza_301-308"/>
      <sheetName val="Degenza_309-316"/>
      <sheetName val="Degenza_317-324"/>
      <sheetName val="Degenza_325-332"/>
      <sheetName val="Degenza_333-340"/>
      <sheetName val="Degenza_341-348"/>
      <sheetName val="Degenza_349-356"/>
      <sheetName val="Degenza_357-364"/>
      <sheetName val="Degenza_Totale"/>
      <sheetName val="Totale_Trasferimenti"/>
      <sheetName val="Bilancio_per_costi"/>
      <sheetName val="Bilancio_per_ricavi"/>
      <sheetName val="Titolo_A"/>
      <sheetName val="Prestaz__Beni_e_Servizi-Appalti"/>
      <sheetName val="Titolo_B"/>
      <sheetName val="Totale_diretti"/>
      <sheetName val="Grafico_1"/>
      <sheetName val="Titolo_D"/>
      <sheetName val="1°_livello"/>
      <sheetName val="Costo_interno_ed_esterno"/>
      <sheetName val="Ordinari_98"/>
      <sheetName val="D_H__98"/>
      <sheetName val="Risorse_umane"/>
      <sheetName val="Pag_1"/>
      <sheetName val="Dati_1997"/>
      <sheetName val="Pag_1-Analisi"/>
      <sheetName val="Pag_2"/>
      <sheetName val="Pag_3"/>
      <sheetName val="tabella_1"/>
      <sheetName val="tabella_2"/>
      <sheetName val="tabella_3"/>
      <sheetName val="tabella_rettifiche"/>
      <sheetName val="attivo_Min_Sal"/>
      <sheetName val="passivo_Min_Sal"/>
      <sheetName val="CE_Min_Sal"/>
      <sheetName val="att_Min_Sal_€"/>
      <sheetName val="pass_Min_Sal_€"/>
      <sheetName val="CE_Min_Sal_€"/>
      <sheetName val="attivo_rett"/>
      <sheetName val="passivo_rett"/>
      <sheetName val="CE_rett"/>
      <sheetName val="Mod__CE_Esteso"/>
      <sheetName val="Mod_CE_Ministero"/>
      <sheetName val="Indice_Delibera"/>
      <sheetName val="Indice_CE"/>
      <sheetName val="Indice_SP"/>
      <sheetName val="Indice_budget_generale"/>
      <sheetName val="Modello_CE_base_per_SP"/>
      <sheetName val="Modello_CE_ministeriale"/>
      <sheetName val="Scritture_di_competenza_2007"/>
      <sheetName val="quote_amm_to"/>
      <sheetName val="note_compilazione"/>
      <sheetName val="Stato_Patrimoniale"/>
      <sheetName val="Budget_Patrimoniale"/>
      <sheetName val="Budget_finanziario"/>
      <sheetName val="Sintesi_SP"/>
      <sheetName val="Regole_e_scritture_per_SP"/>
      <sheetName val="Sintesi_CE"/>
      <sheetName val="Modello_SP"/>
      <sheetName val="nuovo_modello_SP"/>
      <sheetName val="Assumptions"/>
      <sheetName val="_TM_Tracciato_personale"/>
      <sheetName val="_TM_Tracciato_personale_dipende"/>
      <sheetName val="Tracciato_personale_dipendente"/>
      <sheetName val="_TM_ANA_Qualifiche_Dipendente"/>
      <sheetName val="_TM_Foglio1"/>
      <sheetName val="_TM_Ana_profili gestionali"/>
      <sheetName val="_TM_Foglio4"/>
      <sheetName val="_TM_Tracciato_personale_non dip"/>
      <sheetName val="Tracciato_personale_non dip"/>
      <sheetName val="ANA_Voci costo"/>
      <sheetName val="Ana_profili gestionali"/>
      <sheetName val="Ana_profili gestionali_old"/>
      <sheetName val="Ana_profili old"/>
      <sheetName val="Posizioni organizzative"/>
      <sheetName val="ANA_CA_Qualifiche_Dipendente"/>
      <sheetName val="_TM_ANA_Qualifiche_Non dipenden"/>
      <sheetName val="ANA_Qualifiche_Non dipendente"/>
      <sheetName val="_TM_ANA_Voci costo"/>
      <sheetName val="TRNS_Voci costo_Coge"/>
      <sheetName val="PdC"/>
      <sheetName val="Debito Max &amp; EVA"/>
      <sheetName val="Indici"/>
      <sheetName val="IndiciKValue"/>
      <sheetName val="Flussi di cassa"/>
      <sheetName val="Conto"/>
      <sheetName val="Stato"/>
      <sheetName val="Quadro_macro1"/>
      <sheetName val="Riepilogo-MDC_(2)1"/>
      <sheetName val="ASL-Passiva_(2)1"/>
      <sheetName val="MDC-Passiva_(2)1"/>
      <sheetName val="IRAP_IRPEF_03-041"/>
      <sheetName val="dati_fiscali_11"/>
      <sheetName val="Note_variazione1"/>
      <sheetName val="IRAP_20061"/>
      <sheetName val="ADD_LE_IRPEF_2006-20091"/>
      <sheetName val="FF_2006_(2)1"/>
      <sheetName val="FF_2006_(1)1"/>
      <sheetName val="Riparto_sperimentale_20051"/>
      <sheetName val="FABB_NAZ_06-091"/>
      <sheetName val="Anticipazioni_20061"/>
      <sheetName val="CHK_MODELLO3"/>
      <sheetName val="TABELLE_ENTRATA3"/>
      <sheetName val="TAB_POPOLAZIONE_(2)3"/>
      <sheetName val="TAB_POPOLAZIONE3"/>
      <sheetName val="TAB_POPOLAZIONE_(valentini)3"/>
      <sheetName val="TABELLE_CALCOLO3"/>
      <sheetName val="MODELLO_(%)3"/>
      <sheetName val="Best_moves_(appoggio)3"/>
      <sheetName val="Non_autosuff_tedesca_(appoggio3"/>
      <sheetName val="APPROPRIATEZZA_(appoggio)3"/>
      <sheetName val="PESI_POP_TOSCANA_(appoggio)3"/>
      <sheetName val="Disabilità_(appoggio)3"/>
      <sheetName val="popolazione_ISTAT_(appoggio)3"/>
      <sheetName val="Pop_Trentina_(appoggio)3"/>
      <sheetName val="Costi_del_personale3"/>
      <sheetName val="Pesi_farmaceutica_(appoggio)3"/>
      <sheetName val="Pesi_specialistica_(appoggio)3"/>
      <sheetName val="POPOLAZIONE_(backup)3"/>
      <sheetName val="RIPARTO_20043"/>
      <sheetName val="Fascia_11"/>
      <sheetName val="Fascia_21"/>
      <sheetName val="Fascia_31"/>
      <sheetName val="Fabb__Nazionale1"/>
      <sheetName val="SINTESI_41"/>
      <sheetName val="Delibera_CIPE_20041"/>
      <sheetName val="FFR_041"/>
      <sheetName val="FFR_051"/>
      <sheetName val="FFR_061"/>
      <sheetName val="FFR_071"/>
      <sheetName val="FFR_081"/>
      <sheetName val="SINTESI_31"/>
      <sheetName val="Prev_2005cassa1"/>
      <sheetName val="cassa05_tot_1"/>
      <sheetName val="SINTESI_21"/>
      <sheetName val="CE_SANITA_GIUGNO_20081"/>
      <sheetName val="calcoli_oneri_1181"/>
      <sheetName val="costo_118_1"/>
      <sheetName val="pulizia_straord1"/>
      <sheetName val="SCHEMA_bilancio_20081"/>
      <sheetName val="SP_20081"/>
      <sheetName val="CE_20081"/>
      <sheetName val="TOT_ASL_anno_def_1"/>
      <sheetName val="TOT_AO_anno_def1"/>
      <sheetName val="FINALE_AREA_DI_CONSOLID1"/>
      <sheetName val="FINALE_STR_GEST__DIRETTA1"/>
      <sheetName val="TM_dettaglio_per_singola_voce_1"/>
      <sheetName val="STRAORD_ATT1"/>
      <sheetName val="STRAORD_PASS1"/>
      <sheetName val="SOCIO_SAN1"/>
      <sheetName val="INT_E_PROT1"/>
      <sheetName val="FARMAC_CONV1"/>
      <sheetName val="MED_DI_BASE1"/>
      <sheetName val="ACC_TI_rischi_1"/>
      <sheetName val="ONERI_DIV1"/>
      <sheetName val="ALTRI_SERV_NN_SANIT1"/>
      <sheetName val="VARIAZ_RIMAN1"/>
      <sheetName val="ULT_CONTRIB1"/>
      <sheetName val="FSR_VINC1"/>
      <sheetName val="FSR_INDISTINTO1"/>
      <sheetName val="ACC_TI_ALTRI1"/>
      <sheetName val="Analisi-nuove_(5)1"/>
      <sheetName val="Analisi-nuove_(3)1"/>
      <sheetName val="Cons_2008_N_Az1"/>
      <sheetName val="4°2009_OLD1"/>
      <sheetName val="30_sett_proiez1"/>
      <sheetName val="31_ago_proiez1"/>
      <sheetName val="4°_2009_NEW1"/>
      <sheetName val="CE_Nuovo_Modello1"/>
      <sheetName val="999_SENZA_0001"/>
      <sheetName val="999_1"/>
      <sheetName val="old_new_3°ce_20081"/>
      <sheetName val="TM_CE_Nuovo_Modello1"/>
      <sheetName val="STIMA_A_FINIRE_SU_CE_30_091"/>
      <sheetName val="TM_Scost_x_az_x_costo1"/>
      <sheetName val="CE_Vecchio_modello_su_5-3_mesi1"/>
      <sheetName val="CE_old_modello_su_5-3_mesixASL1"/>
      <sheetName val="1°2008_last_1"/>
      <sheetName val="Personale_hp2_OK_(noaup)1"/>
      <sheetName val="TM_Riclassifica_nuove_struttur1"/>
      <sheetName val="analisi_rimanenze1"/>
      <sheetName val="sopravvenienze_passive1"/>
      <sheetName val="COMPONENTI_STRAORDINARIE1"/>
      <sheetName val="TM_Analisi-nuove_aziende1"/>
      <sheetName val="Analisi-nuove_aziende_OK1"/>
      <sheetName val="Analisi-vecchie_aziende1"/>
      <sheetName val="Riclassifica_nuove_strutture1"/>
      <sheetName val="DGRC_256-081"/>
      <sheetName val="Rinnovi_I_TRIM_20081"/>
      <sheetName val="Mobilità_attiva__I_TRIM_20081"/>
      <sheetName val="CE_IV_Trimestre_20071"/>
      <sheetName val="Confronto_con_IV_Trimestre_2001"/>
      <sheetName val="CE_I_TRimestre_20071"/>
      <sheetName val="Confronto_con_I_Trimestre_20071"/>
      <sheetName val="Chart_Valore_domanda1"/>
      <sheetName val="Chart_Valore_domanda_21"/>
      <sheetName val="Chart_Costo_Livello1"/>
      <sheetName val="Indicatori_produz_ricoveri1"/>
      <sheetName val="Produzione_ricoveri1"/>
      <sheetName val="Main_(2)1"/>
      <sheetName val="INDICATORI_1"/>
      <sheetName val="Pivot_su_CE1"/>
      <sheetName val="CLASSIFICAZIONE_CE1"/>
      <sheetName val="Bench_Nazionale_procapite_Char1"/>
      <sheetName val="Bench_Nazionale_procapite1"/>
      <sheetName val="LA_CONFRONTO_REGIONI1"/>
      <sheetName val="1_Analisi_Saldi-Consolidati1"/>
      <sheetName val="Tab_A_30_(2)1"/>
      <sheetName val="Tab_A_301"/>
      <sheetName val="Tab_A_171"/>
      <sheetName val="Prospetto_1_11"/>
      <sheetName val="Prospetto_1_2_ASP_AG1"/>
      <sheetName val="Prospetto_BdV_-_ASP_AG_(2)1"/>
      <sheetName val="TAB_PV_prod_vs_bdg1"/>
      <sheetName val="Fixed_P&amp;L1"/>
      <sheetName val="Fixed_market1"/>
      <sheetName val="Fixed_voice1"/>
      <sheetName val="Fixed_Internet1"/>
      <sheetName val="Fixed_costs1"/>
      <sheetName val="Fixed_capex1"/>
      <sheetName val="Fixed_scenarios1"/>
      <sheetName val="Mobile_P&amp;L1"/>
      <sheetName val="Mobile_market1"/>
      <sheetName val="Mobile_voice1"/>
      <sheetName val="Mobile_data_and_others1"/>
      <sheetName val="Mobile_ARPU1"/>
      <sheetName val="Mobile_costs1"/>
      <sheetName val="Mobile_capex1"/>
      <sheetName val="Mobile_scenarios1"/>
      <sheetName val="Conso_Rev_and_EBITDA1"/>
      <sheetName val="Rev_and_Costs_Upside1"/>
      <sheetName val="P&amp;L_to_NI1"/>
      <sheetName val="D&amp;A_and_provisions1"/>
      <sheetName val="BS_assumptions1"/>
      <sheetName val="Debt_Structure1"/>
      <sheetName val="P&amp;L_post_disposals1"/>
      <sheetName val="BS_Assumptions_Post_Disposal1"/>
      <sheetName val="BS_Post_Disposal1"/>
      <sheetName val="Debt_Structure_Post_Disposal1"/>
      <sheetName val="CF_Post_Disposals1"/>
      <sheetName val="Taxes_Post_Disposals1"/>
      <sheetName val="Summary_Cases1"/>
      <sheetName val="Financial_ratios1"/>
      <sheetName val="Transaction_Structure1"/>
      <sheetName val="Debt_Structure_IRR1"/>
      <sheetName val="Incumbent_cocos1"/>
      <sheetName val="Mobile_cocos1"/>
      <sheetName val="Altnets_cocos1"/>
      <sheetName val="Fixed_benchmarking1"/>
      <sheetName val="Mobile_benchmaring1"/>
      <sheetName val="Group_benchmaring1"/>
      <sheetName val="Standard_page1"/>
      <sheetName val="Analisi-nuove_(4)1"/>
      <sheetName val="Analisi-nuove_aziende_(2)1"/>
      <sheetName val="Schema_tipo1"/>
      <sheetName val="CE_Vecchio_modello1"/>
      <sheetName val="cons_20081"/>
      <sheetName val="2007_(cons)1"/>
      <sheetName val="Schemi_riclassifica_Nuovo_CE1"/>
      <sheetName val="Tabella_Pers1"/>
      <sheetName val="Tabella_Rocc1"/>
      <sheetName val="Quota_capitaria_+_funzioni_1"/>
      <sheetName val="Consuntivo_20091"/>
      <sheetName val="I_20091"/>
      <sheetName val="Prev__20101"/>
      <sheetName val="Proiezione_I_TRIM_20101"/>
      <sheetName val="I_TRIM_20101"/>
      <sheetName val="MOB_EXTRA_1"/>
      <sheetName val="tetti_101"/>
      <sheetName val="insussist_personale1"/>
      <sheetName val="CONS_E_COLL1"/>
      <sheetName val="Oneri_Gestione1"/>
      <sheetName val="altri_ONERI_DIV1"/>
      <sheetName val="Quota_capitariaold1"/>
      <sheetName val="All_1_Quadro_ten_prog_2010_2011"/>
      <sheetName val="All_31"/>
      <sheetName val="CE_TEND_PROGR1"/>
      <sheetName val="ONERI_DIVERSI_DI_GESTIONE1"/>
      <sheetName val="ALTRI_BENI_SANITARI1"/>
      <sheetName val="PRODOTTI_FARMACEUTICI1"/>
      <sheetName val="ALTRI_SERVIZI_SANITARI1"/>
      <sheetName val="TM_SEZIONE_11"/>
      <sheetName val="Par__2_21"/>
      <sheetName val="Par__31"/>
      <sheetName val="Par__4_11"/>
      <sheetName val="Par__5_11"/>
      <sheetName val="Par_6_1"/>
      <sheetName val="Manovra_es__1_-_Impatto1"/>
      <sheetName val="Manovra_es__1_-_Elaborazione1"/>
      <sheetName val="Manovra_es__2_-_Impatto1"/>
      <sheetName val="Manovra_es__2_-_Elaborazione1"/>
      <sheetName val="Manovra_es__3_-_Impatto1"/>
      <sheetName val="Manovra_es__3_-_Elaborazione1"/>
      <sheetName val="ASSEGNAZIONE_2010_1"/>
      <sheetName val="schema_ADDUCE1"/>
      <sheetName val="stima_IV_CE1"/>
      <sheetName val="tot_adduce_1"/>
      <sheetName val="AGGREGATI_del_trim1"/>
      <sheetName val="aggregati_della_stima1"/>
      <sheetName val="confronto_trim_precedenti1"/>
      <sheetName val="TM_Proiezioni_costi_esterni1"/>
      <sheetName val="TM_Riepilogo_Stima_a_finire1"/>
      <sheetName val="TM_Quote_vincolate1"/>
      <sheetName val="Schema_1°_2010_1"/>
      <sheetName val="Quote_vincolate1"/>
      <sheetName val="TM_Schema_3°_trim_091"/>
      <sheetName val="TM_RIAB_ex_art_261"/>
      <sheetName val="Quadratura_costi_esterni1"/>
      <sheetName val="Prodotti_Farma_e_Emoderivat2011"/>
      <sheetName val="Schema_MEF_Tabelle_dettagli_1"/>
      <sheetName val="Schema_MEF_Tabelle_dettagli1"/>
      <sheetName val="TM_Quadratura_000_-_fix1"/>
      <sheetName val="RIA_ex_art_261"/>
      <sheetName val="TM_Quadratura_000_-_fix-in_pro1"/>
      <sheetName val="TM_Quadratura_costi_esterni1"/>
      <sheetName val="Schema_1°2010-Nuove_Aziende_1"/>
      <sheetName val="Schema_4°2009-Nuove_Aziende1"/>
      <sheetName val="Schema_2008-Nuove_Aziende1"/>
      <sheetName val="Quadratura_000_(old)1"/>
      <sheetName val="Quadratura_0001"/>
      <sheetName val="Proiezione_1°20101"/>
      <sheetName val="RINNOVI_CONTRATTUALI_20091"/>
      <sheetName val="RINNOVI_CONTRATTUALI_20101"/>
      <sheetName val="Consuntivo_2009_25_giu1"/>
      <sheetName val="New_aziende1"/>
      <sheetName val="B02435_IND_DE_MARIA1"/>
      <sheetName val="costo_del_personale_(2)1"/>
      <sheetName val="costo_del_personale1"/>
      <sheetName val="SPECIALISTICA_2010_(3)1"/>
      <sheetName val="Prodotti_Farma_e_Emoderivati1"/>
      <sheetName val="Schema_MEF_Tabelle_dettagli_(21"/>
      <sheetName val="FARMACEUTICA_CONVENZ1"/>
      <sheetName val="Accantonamenti_1"/>
      <sheetName val="Carica_attività1"/>
      <sheetName val="Carica_del1"/>
      <sheetName val="Rapporto_Attività_MAG_101"/>
      <sheetName val="Tassonomia_filoni_progettuali1"/>
      <sheetName val="Rapporto_Attività_NOV_091"/>
      <sheetName val="Rapporto_Attività_DIC_091"/>
      <sheetName val="Rapporto_Attività_GEN_101"/>
      <sheetName val="Rapporto_Attività_FEB_101"/>
      <sheetName val="Rapporto_Attività_MAR_101"/>
      <sheetName val="Rapporto_Attività_GIU_101"/>
      <sheetName val="sintex_11"/>
      <sheetName val="sintex_21"/>
      <sheetName val="C09A_+_C09C1"/>
      <sheetName val="C09B_+_C09D1"/>
      <sheetName val="A02BC_1"/>
      <sheetName val="AIFA_A02B1"/>
      <sheetName val="base_mensile_20091"/>
      <sheetName val="Totale_Aziende1"/>
      <sheetName val="2°_trim_2009_1011"/>
      <sheetName val="2°_trim_2009_1021"/>
      <sheetName val="2°_trim_2009_1031"/>
      <sheetName val="2°_trim_2009_1041"/>
      <sheetName val="TM_105_ok1"/>
      <sheetName val="2°_trim_2009_1051"/>
      <sheetName val="2°_trim_2009_1061"/>
      <sheetName val="2°_trim_2009_1071"/>
      <sheetName val="2°_trim_2009_1081"/>
      <sheetName val="2°_trim_2009_1091"/>
      <sheetName val="2°_trim_2009_9011"/>
      <sheetName val="2°_trim_2009_9021"/>
      <sheetName val="903__OK1"/>
      <sheetName val="2°_trim_2009_9031"/>
      <sheetName val="2°_trim_2009_9041"/>
      <sheetName val="2°_trim_2009_9051"/>
      <sheetName val="2°_trim_2009_9061"/>
      <sheetName val="2°_trim_2009_9071"/>
      <sheetName val="2°_trim_2009_9081"/>
      <sheetName val="2°_trim_2009_9091"/>
      <sheetName val="2°trim_2009_9101"/>
      <sheetName val="2°_trim_2009_9111"/>
      <sheetName val="2°_trim_2009_9121"/>
      <sheetName val="2°_trim_2009_9131"/>
      <sheetName val="914_OK_1"/>
      <sheetName val="2°_trim_2009_9141"/>
      <sheetName val="915_OK1"/>
      <sheetName val="1°_trim_2009_9151"/>
      <sheetName val="916_OK1"/>
      <sheetName val="2°_trim_2009_9161"/>
      <sheetName val="917_OK1"/>
      <sheetName val="1°_trim_2009_9171"/>
      <sheetName val="920_OK1"/>
      <sheetName val="2°_trim_2009_9201"/>
      <sheetName val="930_OK1"/>
      <sheetName val="2°_trim_2009_9301"/>
      <sheetName val="940_OK1"/>
      <sheetName val="2°_trim_2009_9401"/>
      <sheetName val="960_ok1"/>
      <sheetName val="1°_trim_2009_9601"/>
      <sheetName val="Prev_20091"/>
      <sheetName val="Pre-consuntivo_071"/>
      <sheetName val="ass_psich1"/>
      <sheetName val="Assist_socio_san1"/>
      <sheetName val="TRASPORTI_SANITARI1"/>
      <sheetName val="INTEGRAT_E_PROTES1"/>
      <sheetName val="Free_Cash_Flow1"/>
      <sheetName val="Conto_economico1"/>
      <sheetName val="903__8K1"/>
      <sheetName val="903__øM1"/>
      <sheetName val="903__¨K1"/>
      <sheetName val="Cespiti_c_g__per_anno1"/>
      <sheetName val="Cespiti_registro_da_S_I_A_1"/>
      <sheetName val="Sterilizzazione_anno_20001"/>
      <sheetName val="Sterilizzazione_per_nota_integ1"/>
      <sheetName val="Man__stra___Impianti_e_macchin1"/>
      <sheetName val="Attrez__sanit-_Computer1"/>
      <sheetName val="Automezzi_e_ambulanze1"/>
      <sheetName val="Mobili_ed_arredi_sanitari1"/>
      <sheetName val="Macchine_d'ufficio-attrez__gen1"/>
      <sheetName val="Totali_cespiti20001"/>
      <sheetName val="STATO_PATRIMONIALE_1"/>
      <sheetName val="Dati_per_nota_integrativa1"/>
      <sheetName val="Rettifica_dati_c_generale1"/>
      <sheetName val="Apparec__elettromedicali1"/>
      <sheetName val="cespisti_dismessi1"/>
      <sheetName val="Crediti_aditi_per_via_legale1"/>
      <sheetName val="elenco_gare1"/>
      <sheetName val="STATO_PATRIMONIALE_IN_EURO1"/>
      <sheetName val="ECONOMICO_in_Euro1"/>
      <sheetName val="progetti_20091"/>
      <sheetName val="Progetti_DG1"/>
      <sheetName val="Contabilizzazione_risconto1"/>
      <sheetName val="Dati_per_ni1"/>
      <sheetName val="Dettaglio_Utilizzi_20091"/>
      <sheetName val="Acquisto_cespiti_da_progetto1"/>
      <sheetName val="21_piano_sangue1"/>
      <sheetName val="31_dieci_decimi1"/>
      <sheetName val="32_adhd1"/>
      <sheetName val="33_tromboembolismo1"/>
      <sheetName val="41_donazione_organi1"/>
      <sheetName val="42_TCS1"/>
      <sheetName val="46_Fondazione_BN1"/>
      <sheetName val="47_Impianti_cocleari1"/>
      <sheetName val="48_Basco_20091"/>
      <sheetName val="54_Fondaz_BNap1"/>
      <sheetName val="risconti_2008_da_progetti_fina1"/>
      <sheetName val="Costi_rinnovi_II_trim__20081"/>
      <sheetName val="Allegato_Mobilità_e_Farmaci1"/>
      <sheetName val="Bilancio_di_verifica_1"/>
      <sheetName val="Modello_di_rilevazione_ce1"/>
      <sheetName val="Rilevazione_comparaz_2004_20051"/>
      <sheetName val="Rilev_comp_previsionale_e_trim1"/>
      <sheetName val="Rilev_comp_bilan_2006_III_trim1"/>
      <sheetName val="Calcoli_costi_rinnovi_e_incent1"/>
      <sheetName val="Assegnazione_20071"/>
      <sheetName val="Ulteriori_elaborazioni_per_rel1"/>
      <sheetName val="Costi_rinnovi_III_trim__20071"/>
      <sheetName val="Costi_personale_con_formule1"/>
      <sheetName val="DGRC_1843_iiI_TRIM__071"/>
      <sheetName val="Fondi_contrattuali_old1"/>
      <sheetName val="Fondi_contrattuali_new1"/>
      <sheetName val="Progetti_vincolati1"/>
      <sheetName val="Contratti_manut_attrez1"/>
      <sheetName val="Ordinato_11"/>
      <sheetName val="Prev_2005-20081"/>
      <sheetName val="Prev_20051"/>
      <sheetName val="cassa05_tot1"/>
      <sheetName val="IRAP_20071"/>
      <sheetName val="IRAP_20081"/>
      <sheetName val="IRAP_20091"/>
      <sheetName val="FF_2006_1"/>
      <sheetName val="FF_20071"/>
      <sheetName val="FF_20081"/>
      <sheetName val="FF_20091"/>
      <sheetName val="Anticipazioni_20071"/>
      <sheetName val="Anticipazioni_20081"/>
      <sheetName val="Anticipazioni_20091"/>
      <sheetName val="Dati_comuni1"/>
      <sheetName val="Sintetico_previsionale1"/>
      <sheetName val="8__input_c_Eco_pluriennale1"/>
      <sheetName val="a_ECON_prev_schema_regionale_1"/>
      <sheetName val="b_stato_patrimoniale1"/>
      <sheetName val="c_Pluriennale_economico_D1"/>
      <sheetName val="d_Piano_lavori1"/>
      <sheetName val="d_piano_attrezzature_sanitarie1"/>
      <sheetName val="1_ECON_prev_schema_ministerial1"/>
      <sheetName val="2_conto_economico_con_20081"/>
      <sheetName val="3_Budget_finanziario1"/>
      <sheetName val="4_modello_CE_nuovo1"/>
      <sheetName val="5_modello_CE_nuovo_10_121"/>
      <sheetName val="6_modello_CE_confr_2008_e_20091"/>
      <sheetName val="7_Modello_di_rilevazione_compa1"/>
      <sheetName val="9_budget_investimenti_20101"/>
      <sheetName val="10_Conto_economico_di_cassa1"/>
      <sheetName val="11_c_eco_ar_ges_1"/>
      <sheetName val="Conto_Economico_reg_101"/>
      <sheetName val="Conto_Economico_reg111"/>
      <sheetName val="Conto_Economico_reg121"/>
      <sheetName val="Quadratura_20101"/>
      <sheetName val="Obiettivi_regione_20101"/>
      <sheetName val="Dati_per_relazione1"/>
      <sheetName val="c_eco_ar_ges__calcolo1"/>
      <sheetName val="quadratura_modelli1"/>
      <sheetName val="STP-2008_modello_regionale1"/>
      <sheetName val="ex_Modello_di_rilevazione_plur1"/>
      <sheetName val="EX_Modello_di_rilevazione_sis_1"/>
      <sheetName val="EX_SYS_con_256_20081"/>
      <sheetName val="Obiettivi_regione1"/>
      <sheetName val="Quadro_tendenziale_28-6-20051"/>
      <sheetName val="Note_Previsione1"/>
      <sheetName val="previsione_manovra_30001"/>
      <sheetName val="Note_Previsione_con_manovra1"/>
      <sheetName val="previsione_rischio_0,11"/>
      <sheetName val="Note_rischio_0,11"/>
      <sheetName val="differenza_DPEF_2005-20081"/>
      <sheetName val="prospetto_De_Simone_e_Ferranti1"/>
      <sheetName val="Convenzioni_con_manovra1"/>
      <sheetName val="Personale_Igop1"/>
      <sheetName val="carsica_igop1"/>
      <sheetName val="Quadro_programmatico_19-9-20051"/>
      <sheetName val="differenza_DPEF_2006-20091"/>
      <sheetName val="Igop_contratto_2004-20051"/>
      <sheetName val="CCNL_2004-20051"/>
      <sheetName val="Quadro_Programmatico_27-71"/>
      <sheetName val="Mod_SP_2012_consol_vers_11"/>
      <sheetName val="Immobilizzazioni_macro_voci1"/>
      <sheetName val="Crediti_vs_altri_erario1"/>
      <sheetName val="Debebiti_vs_fornitori_altri1"/>
      <sheetName val="IMPUT_PER_CE1"/>
      <sheetName val="SIT_AL_30_sett__2012_MEF1"/>
      <sheetName val="SIT_AL_31_dicembre_20121"/>
      <sheetName val="SIT_al_31_dicembre_20131"/>
      <sheetName val="Dett__spese_e_entr_All_Salerno1"/>
      <sheetName val="EROGATO_IMPOSTE1"/>
      <sheetName val="preventivo_20131"/>
      <sheetName val="ricostr_debito_maugeri_Ghidell1"/>
      <sheetName val="Debiti_da_reiscrivere1"/>
      <sheetName val="castle_al_15_11_20131"/>
      <sheetName val="Stanziamento_20091"/>
      <sheetName val="TABELLA_A1"/>
      <sheetName val="TABELLA_B1"/>
      <sheetName val="TABELLA_C1"/>
      <sheetName val="parametri_progr1"/>
      <sheetName val="QUADRO_SINOTTICO1"/>
      <sheetName val="QUADRO_GENER1"/>
      <sheetName val="STATO_TRANSAZ_E_CERTIF1"/>
      <sheetName val="TEMPI_LAV_-_IMPORTI1"/>
      <sheetName val="TEMPI_LAV_-_GG1"/>
      <sheetName val="RIPARTO_X_ACCORDO1"/>
      <sheetName val="PAGAMENTI_x_accordo1"/>
      <sheetName val="Riepilogo_ASL_NA_11"/>
      <sheetName val="Riepilogo_ASL_NA_1_(DA_SITO_SO1"/>
      <sheetName val="Tabella_Pivot1"/>
      <sheetName val="Query_access_Asl_napoli_1_1"/>
      <sheetName val="RIEPILOGO_PER_PROT1"/>
      <sheetName val="RIEPILOGO_per_AA_SS_1"/>
      <sheetName val="ASL_AV1"/>
      <sheetName val="ASL_BN1"/>
      <sheetName val="ASL_CE1"/>
      <sheetName val="ASL_NA_11"/>
      <sheetName val="ASL_NA_21"/>
      <sheetName val="ASL_NA_31"/>
      <sheetName val="ASL_SA1"/>
      <sheetName val="AO_CARDARELLI1"/>
      <sheetName val="AO_SANTOBONO1"/>
      <sheetName val="AO_DEI_COLLI1"/>
      <sheetName val="AOU_RUGGI1"/>
      <sheetName val="AO_MOSCATI1"/>
      <sheetName val="AO_RUMMO1"/>
      <sheetName val="AO_SAN_SEBASTIANO1"/>
      <sheetName val="AOU_SUN1"/>
      <sheetName val="AOU_FEDERICO_II1"/>
      <sheetName val="IRCCS_PASCALE1"/>
      <sheetName val="stanziamento12_dopo_rt8_11_2011"/>
      <sheetName val="per_Giancarlo_Adele1"/>
      <sheetName val="Crediti_Sanità_vs__Regione1"/>
      <sheetName val="ESTR_A3_POST_SALERNO_10022014_1"/>
      <sheetName val="fdi_da_trasferire_escl_manovre1"/>
      <sheetName val="Allegato_1_DD_45_20131"/>
      <sheetName val="Stima_incassi_manovra1"/>
      <sheetName val="MANOVRE_FISCALI1"/>
      <sheetName val="dettaglio_residui_passivi1"/>
      <sheetName val="Dett_Res_pass_al_14_06_141"/>
      <sheetName val="Prospetto_Riepilogo1"/>
      <sheetName val="Entrate_Indistinto1"/>
      <sheetName val="Spesa_Indistinto1"/>
      <sheetName val="Entrate__Vincolati1"/>
      <sheetName val="Spesa_Vincolati1"/>
      <sheetName val="Ricostr_pag__2014_TS1"/>
      <sheetName val="Ricon_TS_Emesso1"/>
      <sheetName val="Servizi_116-2081"/>
      <sheetName val="Servizi_209-2161"/>
      <sheetName val="Servizi_217-2241"/>
      <sheetName val="Servizi_225-2331"/>
      <sheetName val="Servizi_Totale1"/>
      <sheetName val="Degenza_301-3081"/>
      <sheetName val="Degenza_309-3161"/>
      <sheetName val="Degenza_317-3241"/>
      <sheetName val="Degenza_325-3321"/>
      <sheetName val="Degenza_333-3401"/>
      <sheetName val="Degenza_341-3481"/>
      <sheetName val="Degenza_349-3561"/>
      <sheetName val="Degenza_357-3641"/>
      <sheetName val="Degenza_Totale1"/>
      <sheetName val="Totale_Trasferimenti1"/>
      <sheetName val="Bilancio_per_costi1"/>
      <sheetName val="Bilancio_per_ricavi1"/>
      <sheetName val="Titolo_A1"/>
      <sheetName val="Prestaz__Beni_e_Servizi-Appalt1"/>
      <sheetName val="Titolo_B1"/>
      <sheetName val="Totale_diretti1"/>
      <sheetName val="Grafico_11"/>
      <sheetName val="Titolo_D1"/>
      <sheetName val="1°_livello1"/>
      <sheetName val="Costo_interno_ed_esterno1"/>
      <sheetName val="Ordinari_981"/>
      <sheetName val="D_H__981"/>
      <sheetName val="Risorse_umane1"/>
      <sheetName val="Pag_11"/>
      <sheetName val="Dati_19971"/>
      <sheetName val="Pag_1-Analisi1"/>
      <sheetName val="Pag_21"/>
      <sheetName val="Pag_31"/>
      <sheetName val="tabella_11"/>
      <sheetName val="tabella_21"/>
      <sheetName val="tabella_31"/>
      <sheetName val="tabella_rettifiche1"/>
      <sheetName val="attivo_Min_Sal1"/>
      <sheetName val="passivo_Min_Sal1"/>
      <sheetName val="CE_Min_Sal1"/>
      <sheetName val="att_Min_Sal_€1"/>
      <sheetName val="pass_Min_Sal_€1"/>
      <sheetName val="CE_Min_Sal_€1"/>
      <sheetName val="attivo_rett1"/>
      <sheetName val="passivo_rett1"/>
      <sheetName val="CE_rett1"/>
      <sheetName val="Mod__CE_Esteso1"/>
      <sheetName val="Mod_CE_Ministero1"/>
      <sheetName val="Indice_Delibera1"/>
      <sheetName val="Indice_CE1"/>
      <sheetName val="Indice_SP1"/>
      <sheetName val="Indice_budget_generale1"/>
      <sheetName val="Modello_CE_base_per_SP1"/>
      <sheetName val="Modello_CE_ministeriale1"/>
      <sheetName val="Scritture_di_competenza_20071"/>
      <sheetName val="quote_amm_to1"/>
      <sheetName val="note_compilazione1"/>
      <sheetName val="Stato_Patrimoniale1"/>
      <sheetName val="Budget_Patrimoniale1"/>
      <sheetName val="Budget_finanziario1"/>
      <sheetName val="Sintesi_SP1"/>
      <sheetName val="Regole_e_scritture_per_SP1"/>
      <sheetName val="Sintesi_CE1"/>
      <sheetName val="Modello_SP1"/>
      <sheetName val="nuovo_modello_SP1"/>
      <sheetName val="Exchange_rates"/>
      <sheetName val="P_O_"/>
      <sheetName val="Dip_stampa"/>
      <sheetName val="P_O__T"/>
      <sheetName val="P_O__TT"/>
      <sheetName val="DM_UO_in_servizio"/>
      <sheetName val="RINNOVI_CONTRATTUALI"/>
      <sheetName val="AD02_ASSEGNI_NUCLEO_FAMILIARE"/>
      <sheetName val="D_1_2"/>
      <sheetName val="Anagrafica_CRIL"/>
      <sheetName val="PSN_2010"/>
      <sheetName val="PSN_2011"/>
      <sheetName val="PSN_2012"/>
      <sheetName val="PSN_2013"/>
      <sheetName val="PSN_2014"/>
      <sheetName val="PSN_2015"/>
      <sheetName val="PSN_2016"/>
      <sheetName val="PSN_2017"/>
      <sheetName val="PSN_2018"/>
      <sheetName val="PSN_2019"/>
      <sheetName val="Scheda_economica"/>
      <sheetName val="Articoli_-_CON_IMPORTI_CONTRATT"/>
      <sheetName val="analitica_Contratti_2017_x_cdg"/>
      <sheetName val="2017_ufficiale_NO_SANNITI"/>
      <sheetName val="2017ufficiale_con_quota_Sanniti"/>
      <sheetName val="giustificazione_prev2017_DICEMB"/>
      <sheetName val="Contratti_2017_IPOT_INIZIALE"/>
      <sheetName val="2017_ipostesi_CDG"/>
      <sheetName val="_Investimenti_1_-_UO_Approv_ti_"/>
      <sheetName val="_Investimenti_2_-_UO_Ingegneria"/>
      <sheetName val="Quote_inutilizzate"/>
      <sheetName val="Servizi_e_altre_prestaz_da_priv"/>
      <sheetName val="Prestazioni_da_privato"/>
      <sheetName val="Gestione_magazzino"/>
      <sheetName val="Interessi_passivi"/>
      <sheetName val="Proventi_straordinari"/>
      <sheetName val="Oneri_straordinari"/>
      <sheetName val="Quadro_macro2"/>
      <sheetName val="TABELLE_CALCOLO4"/>
      <sheetName val="CHK_MODELLO4"/>
      <sheetName val="TABELLE_ENTRATA4"/>
      <sheetName val="TAB_POPOLAZIONE_(2)4"/>
      <sheetName val="TAB_POPOLAZIONE4"/>
      <sheetName val="TAB_POPOLAZIONE_(valentini)4"/>
      <sheetName val="TABELLE_CALCOLO5"/>
      <sheetName val="MODELLO_(%)4"/>
      <sheetName val="Best_moves_(appoggio)4"/>
      <sheetName val="Non_autosuff_tedesca_(appoggio4"/>
      <sheetName val="APPROPRIATEZZA_(appoggio)4"/>
      <sheetName val="PESI_POP_TOSCANA_(appoggio)4"/>
      <sheetName val="Disabilità_(appoggio)4"/>
      <sheetName val="popolazione_ISTAT_(appoggio)4"/>
      <sheetName val="Pop_Trentina_(appoggio)4"/>
      <sheetName val="Costi_del_personale4"/>
      <sheetName val="Pesi_farmaceutica_(appoggio)4"/>
      <sheetName val="Pesi_specialistica_(appoggio)4"/>
      <sheetName val="POPOLAZIONE_(backup)4"/>
      <sheetName val="RIPARTO_20044"/>
      <sheetName val="TM_dettaglio_per_singola_voce_2"/>
      <sheetName val="STRAORD_ATT2"/>
      <sheetName val="STRAORD_PASS2"/>
      <sheetName val="SOCIO_SAN2"/>
      <sheetName val="INT_E_PROT2"/>
      <sheetName val="FARMAC_CONV2"/>
      <sheetName val="MED_DI_BASE2"/>
      <sheetName val="ACC_TI_rischi_2"/>
      <sheetName val="ONERI_DIV2"/>
      <sheetName val="ALTRI_SERV_NN_SANIT2"/>
      <sheetName val="VARIAZ_RIMAN2"/>
      <sheetName val="ULT_CONTRIB2"/>
      <sheetName val="FSR_VINC2"/>
      <sheetName val="FSR_INDISTINTO2"/>
      <sheetName val="ACC_TI_ALTRI2"/>
      <sheetName val="Analisi-nuove_(5)2"/>
      <sheetName val="Analisi-nuove_(3)2"/>
      <sheetName val="Cons_2008_N_Az2"/>
      <sheetName val="4°2009_OLD2"/>
      <sheetName val="30_sett_proiez2"/>
      <sheetName val="31_ago_proiez2"/>
      <sheetName val="4°_2009_NEW2"/>
      <sheetName val="CE_Nuovo_Modello2"/>
      <sheetName val="999_SENZA_0002"/>
      <sheetName val="999_2"/>
      <sheetName val="old_new_3°ce_20082"/>
      <sheetName val="TM_CE_Nuovo_Modello2"/>
      <sheetName val="STIMA_A_FINIRE_SU_CE_30_092"/>
      <sheetName val="TM_Scost_x_az_x_costo2"/>
      <sheetName val="Riepilogo-MDC_(2)2"/>
      <sheetName val="ASL-Passiva_(2)2"/>
      <sheetName val="MDC-Passiva_(2)2"/>
      <sheetName val="Quadro_macro3"/>
      <sheetName val="IRAP_IRPEF_03-042"/>
      <sheetName val="dati_fiscali_12"/>
      <sheetName val="Note_variazione2"/>
      <sheetName val="IRAP_20062"/>
      <sheetName val="ADD_LE_IRPEF_2006-20092"/>
      <sheetName val="FF_2006_(2)2"/>
      <sheetName val="FF_2006_(1)2"/>
      <sheetName val="Riparto_sperimentale_20052"/>
      <sheetName val="FABB_NAZ_06-092"/>
      <sheetName val="Anticipazioni_20062"/>
      <sheetName val="Fascia_12"/>
      <sheetName val="Fascia_22"/>
      <sheetName val="Fascia_32"/>
      <sheetName val="Fabb__Nazionale2"/>
      <sheetName val="SINTESI_42"/>
      <sheetName val="Delibera_CIPE_20042"/>
      <sheetName val="FFR_042"/>
      <sheetName val="FFR_052"/>
      <sheetName val="FFR_062"/>
      <sheetName val="FFR_072"/>
      <sheetName val="FFR_082"/>
      <sheetName val="SINTESI_32"/>
      <sheetName val="Prev_2005cassa2"/>
      <sheetName val="cassa05_tot_2"/>
      <sheetName val="SINTESI_22"/>
      <sheetName val="CE_SANITA_GIUGNO_20082"/>
      <sheetName val="calcoli_oneri_1182"/>
      <sheetName val="costo_118_2"/>
      <sheetName val="pulizia_straord2"/>
      <sheetName val="SCHEMA_bilancio_20082"/>
      <sheetName val="SP_20082"/>
      <sheetName val="CE_20082"/>
      <sheetName val="TOT_ASL_anno_def_2"/>
      <sheetName val="TOT_AO_anno_def2"/>
      <sheetName val="FINALE_AREA_DI_CONSOLID2"/>
      <sheetName val="FINALE_STR_GEST__DIRETTA2"/>
      <sheetName val="TAB_PV_prod_vs_bdg2"/>
      <sheetName val="Fixed_P&amp;L2"/>
      <sheetName val="Fixed_market2"/>
      <sheetName val="Fixed_voice2"/>
      <sheetName val="Fixed_Internet2"/>
      <sheetName val="Fixed_costs2"/>
      <sheetName val="Fixed_capex2"/>
      <sheetName val="Fixed_scenarios2"/>
      <sheetName val="Mobile_P&amp;L2"/>
      <sheetName val="Mobile_market2"/>
      <sheetName val="Mobile_voice2"/>
      <sheetName val="Mobile_data_and_others2"/>
      <sheetName val="Mobile_ARPU2"/>
      <sheetName val="Mobile_costs2"/>
      <sheetName val="Mobile_capex2"/>
      <sheetName val="Mobile_scenarios2"/>
      <sheetName val="Conso_Rev_and_EBITDA2"/>
      <sheetName val="Rev_and_Costs_Upside2"/>
      <sheetName val="P&amp;L_to_NI2"/>
      <sheetName val="D&amp;A_and_provisions2"/>
      <sheetName val="BS_assumptions2"/>
      <sheetName val="Debt_Structure2"/>
      <sheetName val="P&amp;L_post_disposals2"/>
      <sheetName val="BS_Assumptions_Post_Disposal2"/>
      <sheetName val="BS_Post_Disposal2"/>
      <sheetName val="Debt_Structure_Post_Disposal2"/>
      <sheetName val="CF_Post_Disposals2"/>
      <sheetName val="Taxes_Post_Disposals2"/>
      <sheetName val="Summary_Cases2"/>
      <sheetName val="Financial_ratios2"/>
      <sheetName val="Transaction_Structure2"/>
      <sheetName val="Debt_Structure_IRR2"/>
      <sheetName val="Incumbent_cocos2"/>
      <sheetName val="Mobile_cocos2"/>
      <sheetName val="Altnets_cocos2"/>
      <sheetName val="Fixed_benchmarking2"/>
      <sheetName val="Mobile_benchmaring2"/>
      <sheetName val="Group_benchmaring2"/>
      <sheetName val="Standard_page2"/>
      <sheetName val="CE_Vecchio_modello_su_5-3_mesi2"/>
      <sheetName val="CE_old_modello_su_5-3_mesixASL2"/>
      <sheetName val="1°2008_last_2"/>
      <sheetName val="Personale_hp2_OK_(noaup)2"/>
      <sheetName val="TM_Riclassifica_nuove_struttur2"/>
      <sheetName val="analisi_rimanenze2"/>
      <sheetName val="sopravvenienze_passive2"/>
      <sheetName val="COMPONENTI_STRAORDINARIE2"/>
      <sheetName val="TM_Analisi-nuove_aziende2"/>
      <sheetName val="Analisi-nuove_aziende_OK2"/>
      <sheetName val="Analisi-vecchie_aziende2"/>
      <sheetName val="Riclassifica_nuove_strutture2"/>
      <sheetName val="DGRC_256-082"/>
      <sheetName val="Rinnovi_I_TRIM_20082"/>
      <sheetName val="Mobilità_attiva__I_TRIM_20082"/>
      <sheetName val="CE_IV_Trimestre_20072"/>
      <sheetName val="Confronto_con_IV_Trimestre_2002"/>
      <sheetName val="CE_I_TRimestre_20072"/>
      <sheetName val="Confronto_con_I_Trimestre_20072"/>
      <sheetName val="Chart_Valore_domanda2"/>
      <sheetName val="Chart_Valore_domanda_22"/>
      <sheetName val="Chart_Costo_Livello2"/>
      <sheetName val="Indicatori_produz_ricoveri2"/>
      <sheetName val="Produzione_ricoveri2"/>
      <sheetName val="Main_(2)2"/>
      <sheetName val="INDICATORI_2"/>
      <sheetName val="Pivot_su_CE2"/>
      <sheetName val="CLASSIFICAZIONE_CE2"/>
      <sheetName val="Bench_Nazionale_procapite_Char2"/>
      <sheetName val="Bench_Nazionale_procapite2"/>
      <sheetName val="LA_CONFRONTO_REGIONI2"/>
      <sheetName val="1_Analisi_Saldi-Consolidati2"/>
      <sheetName val="Tab_A_30_(2)2"/>
      <sheetName val="Tab_A_302"/>
      <sheetName val="Tab_A_172"/>
      <sheetName val="Prospetto_1_12"/>
      <sheetName val="Prospetto_1_2_ASP_AG2"/>
      <sheetName val="Prospetto_BdV_-_ASP_AG_(2)2"/>
      <sheetName val="Analisi-nuove_(4)2"/>
      <sheetName val="Analisi-nuove_aziende_(2)2"/>
      <sheetName val="Schema_tipo2"/>
      <sheetName val="CE_Vecchio_modello2"/>
      <sheetName val="cons_20082"/>
      <sheetName val="2007_(cons)2"/>
      <sheetName val="Schemi_riclassifica_Nuovo_CE2"/>
      <sheetName val="Tabella_Pers2"/>
      <sheetName val="Tabella_Rocc2"/>
      <sheetName val="Quota_capitaria_+_funzioni_2"/>
      <sheetName val="Consuntivo_20092"/>
      <sheetName val="I_20092"/>
      <sheetName val="Prev__20102"/>
      <sheetName val="Proiezione_I_TRIM_20102"/>
      <sheetName val="I_TRIM_20102"/>
      <sheetName val="MOB_EXTRA_2"/>
      <sheetName val="tetti_102"/>
      <sheetName val="insussist_personale2"/>
      <sheetName val="CONS_E_COLL2"/>
      <sheetName val="Oneri_Gestione2"/>
      <sheetName val="altri_ONERI_DIV2"/>
      <sheetName val="Quota_capitariaold2"/>
      <sheetName val="Carica_attività2"/>
      <sheetName val="Carica_del2"/>
      <sheetName val="Rapporto_Attività_MAG_102"/>
      <sheetName val="Tassonomia_filoni_progettuali2"/>
      <sheetName val="Rapporto_Attività_NOV_092"/>
      <sheetName val="Rapporto_Attività_DIC_092"/>
      <sheetName val="Rapporto_Attività_GEN_102"/>
      <sheetName val="Rapporto_Attività_FEB_102"/>
      <sheetName val="Rapporto_Attività_MAR_102"/>
      <sheetName val="Rapporto_Attività_GIU_102"/>
      <sheetName val="ONERI_DIVERSI_DI_GESTIONE2"/>
      <sheetName val="ALTRI_BENI_SANITARI2"/>
      <sheetName val="PRODOTTI_FARMACEUTICI2"/>
      <sheetName val="ALTRI_SERVIZI_SANITARI2"/>
      <sheetName val="TM_SEZIONE_12"/>
      <sheetName val="Par__2_22"/>
      <sheetName val="Par__32"/>
      <sheetName val="Par__4_12"/>
      <sheetName val="Par__5_12"/>
      <sheetName val="Par_6_2"/>
      <sheetName val="Manovra_es__1_-_Impatto2"/>
      <sheetName val="Manovra_es__1_-_Elaborazione2"/>
      <sheetName val="Manovra_es__2_-_Impatto2"/>
      <sheetName val="Manovra_es__2_-_Elaborazione2"/>
      <sheetName val="Manovra_es__3_-_Impatto2"/>
      <sheetName val="Manovra_es__3_-_Elaborazione2"/>
      <sheetName val="All_1_Quadro_ten_prog_2010_2013"/>
      <sheetName val="All_32"/>
      <sheetName val="CE_TEND_PROGR2"/>
      <sheetName val="ASSEGNAZIONE_2010_2"/>
      <sheetName val="schema_ADDUCE2"/>
      <sheetName val="stima_IV_CE2"/>
      <sheetName val="tot_adduce_2"/>
      <sheetName val="AGGREGATI_del_trim2"/>
      <sheetName val="aggregati_della_stima2"/>
      <sheetName val="confronto_trim_precedenti2"/>
      <sheetName val="TM_Proiezioni_costi_esterni2"/>
      <sheetName val="TM_Riepilogo_Stima_a_finire2"/>
      <sheetName val="TM_Quote_vincolate2"/>
      <sheetName val="Schema_1°_2010_2"/>
      <sheetName val="Quote_vincolate2"/>
      <sheetName val="TM_Schema_3°_trim_092"/>
      <sheetName val="TM_RIAB_ex_art_262"/>
      <sheetName val="Quadratura_costi_esterni2"/>
      <sheetName val="Prodotti_Farma_e_Emoderivat2012"/>
      <sheetName val="Schema_MEF_Tabelle_dettagli_2"/>
      <sheetName val="Schema_MEF_Tabelle_dettagli2"/>
      <sheetName val="TM_Quadratura_000_-_fix2"/>
      <sheetName val="RIA_ex_art_262"/>
      <sheetName val="TM_Quadratura_000_-_fix-in_pro2"/>
      <sheetName val="TM_Quadratura_costi_esterni2"/>
      <sheetName val="Schema_1°2010-Nuove_Aziende_2"/>
      <sheetName val="Schema_4°2009-Nuove_Aziende2"/>
      <sheetName val="Schema_2008-Nuove_Aziende2"/>
      <sheetName val="Quadratura_000_(old)2"/>
      <sheetName val="Quadratura_0002"/>
      <sheetName val="Proiezione_1°20102"/>
      <sheetName val="RINNOVI_CONTRATTUALI_20092"/>
      <sheetName val="RINNOVI_CONTRATTUALI_20102"/>
      <sheetName val="Consuntivo_2009_25_giu2"/>
      <sheetName val="New_aziende2"/>
      <sheetName val="B02435_IND_DE_MARIA2"/>
      <sheetName val="costo_del_personale_(2)2"/>
      <sheetName val="costo_del_personale2"/>
      <sheetName val="SPECIALISTICA_2010_(3)2"/>
      <sheetName val="Prodotti_Farma_e_Emoderivati2"/>
      <sheetName val="Schema_MEF_Tabelle_dettagli_(22"/>
      <sheetName val="FARMACEUTICA_CONVENZ2"/>
      <sheetName val="Accantonamenti_2"/>
      <sheetName val="sintex_12"/>
      <sheetName val="sintex_22"/>
      <sheetName val="C09A_+_C09C2"/>
      <sheetName val="C09B_+_C09D2"/>
      <sheetName val="A02BC_2"/>
      <sheetName val="AIFA_A02B2"/>
      <sheetName val="base_mensile_20092"/>
      <sheetName val="Totale_Aziende2"/>
      <sheetName val="2°_trim_2009_1012"/>
      <sheetName val="2°_trim_2009_1022"/>
      <sheetName val="2°_trim_2009_1032"/>
      <sheetName val="2°_trim_2009_1042"/>
      <sheetName val="TM_105_ok2"/>
      <sheetName val="2°_trim_2009_1052"/>
      <sheetName val="2°_trim_2009_1062"/>
      <sheetName val="2°_trim_2009_1072"/>
      <sheetName val="2°_trim_2009_1082"/>
      <sheetName val="2°_trim_2009_1092"/>
      <sheetName val="2°_trim_2009_9012"/>
      <sheetName val="2°_trim_2009_9022"/>
      <sheetName val="903__OK2"/>
      <sheetName val="2°_trim_2009_9032"/>
      <sheetName val="2°_trim_2009_9042"/>
      <sheetName val="2°_trim_2009_9052"/>
      <sheetName val="2°_trim_2009_9062"/>
      <sheetName val="2°_trim_2009_9072"/>
      <sheetName val="2°_trim_2009_9082"/>
      <sheetName val="2°_trim_2009_9092"/>
      <sheetName val="2°trim_2009_9102"/>
      <sheetName val="2°_trim_2009_9112"/>
      <sheetName val="2°_trim_2009_9122"/>
      <sheetName val="2°_trim_2009_9132"/>
      <sheetName val="914_OK_2"/>
      <sheetName val="2°_trim_2009_9142"/>
      <sheetName val="915_OK2"/>
      <sheetName val="1°_trim_2009_9152"/>
      <sheetName val="916_OK2"/>
      <sheetName val="2°_trim_2009_9162"/>
      <sheetName val="917_OK2"/>
      <sheetName val="1°_trim_2009_9172"/>
      <sheetName val="920_OK2"/>
      <sheetName val="2°_trim_2009_9202"/>
      <sheetName val="930_OK2"/>
      <sheetName val="2°_trim_2009_9302"/>
      <sheetName val="940_OK2"/>
      <sheetName val="2°_trim_2009_9402"/>
      <sheetName val="960_ok2"/>
      <sheetName val="1°_trim_2009_9602"/>
      <sheetName val="Prev_20092"/>
      <sheetName val="Pre-consuntivo_072"/>
      <sheetName val="ass_psich2"/>
      <sheetName val="Assist_socio_san2"/>
      <sheetName val="TRASPORTI_SANITARI2"/>
      <sheetName val="INTEGRAT_E_PROTES2"/>
      <sheetName val="Free_Cash_Flow2"/>
      <sheetName val="Conto_economico2"/>
      <sheetName val="903__8K2"/>
      <sheetName val="903__øM2"/>
      <sheetName val="903__¨K2"/>
      <sheetName val="Cespiti_c_g__per_anno2"/>
      <sheetName val="Cespiti_registro_da_S_I_A_2"/>
      <sheetName val="Sterilizzazione_anno_20002"/>
      <sheetName val="Sterilizzazione_per_nota_integ2"/>
      <sheetName val="Man__stra___Impianti_e_macchin2"/>
      <sheetName val="Attrez__sanit-_Computer2"/>
      <sheetName val="Automezzi_e_ambulanze2"/>
      <sheetName val="Mobili_ed_arredi_sanitari2"/>
      <sheetName val="Macchine_d'ufficio-attrez__gen2"/>
      <sheetName val="Totali_cespiti20002"/>
      <sheetName val="STATO_PATRIMONIALE_2"/>
      <sheetName val="Dati_per_nota_integrativa2"/>
      <sheetName val="Rettifica_dati_c_generale2"/>
      <sheetName val="Apparec__elettromedicali2"/>
      <sheetName val="cespisti_dismessi2"/>
      <sheetName val="Crediti_aditi_per_via_legale3"/>
      <sheetName val="elenco_gare2"/>
      <sheetName val="STATO_PATRIMONIALE_IN_EURO2"/>
      <sheetName val="ECONOMICO_in_Euro2"/>
      <sheetName val="progetti_20092"/>
      <sheetName val="Progetti_DG2"/>
      <sheetName val="Contabilizzazione_risconto2"/>
      <sheetName val="Dati_per_ni2"/>
      <sheetName val="Dettaglio_Utilizzi_20092"/>
      <sheetName val="Acquisto_cespiti_da_progetto2"/>
      <sheetName val="21_piano_sangue2"/>
      <sheetName val="31_dieci_decimi2"/>
      <sheetName val="32_adhd2"/>
      <sheetName val="33_tromboembolismo2"/>
      <sheetName val="41_donazione_organi2"/>
      <sheetName val="42_TCS2"/>
      <sheetName val="46_Fondazione_BN2"/>
      <sheetName val="47_Impianti_cocleari2"/>
      <sheetName val="48_Basco_20092"/>
      <sheetName val="54_Fondaz_BNap2"/>
      <sheetName val="risconti_2008_da_progetti_fina2"/>
      <sheetName val="Costi_rinnovi_II_trim__20082"/>
      <sheetName val="Allegato_Mobilità_e_Farmaci2"/>
      <sheetName val="Bilancio_di_verifica_2"/>
      <sheetName val="Modello_di_rilevazione_ce2"/>
      <sheetName val="Rilevazione_comparaz_2004_20052"/>
      <sheetName val="Rilev_comp_previsionale_e_trim2"/>
      <sheetName val="Rilev_comp_bilan_2006_III_trim2"/>
      <sheetName val="Calcoli_costi_rinnovi_e_incent2"/>
      <sheetName val="Assegnazione_20072"/>
      <sheetName val="Ulteriori_elaborazioni_per_rel2"/>
      <sheetName val="Costi_rinnovi_III_trim__20072"/>
      <sheetName val="Costi_personale_con_formule2"/>
      <sheetName val="DGRC_1843_iiI_TRIM__072"/>
      <sheetName val="Fondi_contrattuali_old2"/>
      <sheetName val="Fondi_contrattuali_new2"/>
      <sheetName val="Progetti_vincolati2"/>
      <sheetName val="Contratti_manut_attrez2"/>
      <sheetName val="Ordinato_12"/>
      <sheetName val="Prev_2005-20082"/>
      <sheetName val="Prev_20052"/>
      <sheetName val="cassa05_tot2"/>
      <sheetName val="IRAP_20072"/>
      <sheetName val="IRAP_20082"/>
      <sheetName val="IRAP_20092"/>
      <sheetName val="FF_2006_2"/>
      <sheetName val="FF_20072"/>
      <sheetName val="FF_20082"/>
      <sheetName val="FF_20092"/>
      <sheetName val="Anticipazioni_20072"/>
      <sheetName val="Anticipazioni_20082"/>
      <sheetName val="Anticipazioni_20092"/>
      <sheetName val="Dati_comuni2"/>
      <sheetName val="Sintetico_previsionale2"/>
      <sheetName val="8__input_c_Eco_pluriennale2"/>
      <sheetName val="a_ECON_prev_schema_regionale_2"/>
      <sheetName val="b_stato_patrimoniale2"/>
      <sheetName val="c_Pluriennale_economico_D2"/>
      <sheetName val="d_Piano_lavori2"/>
      <sheetName val="d_piano_attrezzature_sanitarie2"/>
      <sheetName val="1_ECON_prev_schema_ministerial2"/>
      <sheetName val="2_conto_economico_con_20082"/>
      <sheetName val="3_Budget_finanziario2"/>
      <sheetName val="4_modello_CE_nuovo2"/>
      <sheetName val="5_modello_CE_nuovo_10_122"/>
      <sheetName val="6_modello_CE_confr_2008_e_20092"/>
      <sheetName val="7_Modello_di_rilevazione_compa2"/>
      <sheetName val="9_budget_investimenti_20102"/>
      <sheetName val="10_Conto_economico_di_cassa2"/>
      <sheetName val="11_c_eco_ar_ges_2"/>
      <sheetName val="Conto_Economico_reg_102"/>
      <sheetName val="Conto_Economico_reg112"/>
      <sheetName val="Conto_Economico_reg122"/>
      <sheetName val="Quadratura_20102"/>
      <sheetName val="Obiettivi_regione_20102"/>
      <sheetName val="Dati_per_relazione2"/>
      <sheetName val="c_eco_ar_ges__calcolo2"/>
      <sheetName val="quadratura_modelli2"/>
      <sheetName val="STP-2008_modello_regionale2"/>
      <sheetName val="ex_Modello_di_rilevazione_plur2"/>
      <sheetName val="EX_Modello_di_rilevazione_sis_2"/>
      <sheetName val="EX_SYS_con_256_20082"/>
      <sheetName val="Obiettivi_regione2"/>
      <sheetName val="Quadro_tendenziale_28-6-20052"/>
      <sheetName val="Note_Previsione2"/>
      <sheetName val="previsione_manovra_30002"/>
      <sheetName val="Note_Previsione_con_manovra2"/>
      <sheetName val="previsione_rischio_0,12"/>
      <sheetName val="Note_rischio_0,12"/>
      <sheetName val="differenza_DPEF_2005-20082"/>
      <sheetName val="prospetto_De_Simone_e_Ferranti2"/>
      <sheetName val="Convenzioni_con_manovra2"/>
      <sheetName val="Personale_Igop2"/>
      <sheetName val="carsica_igop2"/>
      <sheetName val="Quadro_programmatico_19-9-20052"/>
      <sheetName val="differenza_DPEF_2006-20092"/>
      <sheetName val="Igop_contratto_2004-20052"/>
      <sheetName val="CCNL_2004-20052"/>
      <sheetName val="Quadro_Programmatico_27-72"/>
      <sheetName val="Mod_SP_2012_consol_vers_12"/>
      <sheetName val="Immobilizzazioni_macro_voci2"/>
      <sheetName val="Crediti_vs_altri_erario2"/>
      <sheetName val="Debebiti_vs_fornitori_altri2"/>
      <sheetName val="IMPUT_PER_CE2"/>
      <sheetName val="SIT_AL_30_sett__2012_MEF2"/>
      <sheetName val="SIT_AL_31_dicembre_20122"/>
      <sheetName val="SIT_al_31_dicembre_20132"/>
      <sheetName val="Dett__spese_e_entr_All_Salerno2"/>
      <sheetName val="EROGATO_IMPOSTE2"/>
      <sheetName val="preventivo_20132"/>
      <sheetName val="ricostr_debito_maugeri_Ghidell2"/>
      <sheetName val="Debiti_da_reiscrivere2"/>
      <sheetName val="castle_al_15_11_20132"/>
      <sheetName val="Stanziamento_20092"/>
      <sheetName val="TABELLA_A2"/>
      <sheetName val="TABELLA_B2"/>
      <sheetName val="TABELLA_C2"/>
      <sheetName val="parametri_progr2"/>
      <sheetName val="QUADRO_SINOTTICO2"/>
      <sheetName val="QUADRO_GENER2"/>
      <sheetName val="STATO_TRANSAZ_E_CERTIF2"/>
      <sheetName val="TEMPI_LAV_-_IMPORTI2"/>
      <sheetName val="TEMPI_LAV_-_GG2"/>
      <sheetName val="RIPARTO_X_ACCORDO2"/>
      <sheetName val="PAGAMENTI_x_accordo2"/>
      <sheetName val="Riepilogo_ASL_NA_12"/>
      <sheetName val="Riepilogo_ASL_NA_1_(DA_SITO_SO2"/>
      <sheetName val="Tabella_Pivot2"/>
      <sheetName val="Query_access_Asl_napoli_1_2"/>
      <sheetName val="RIEPILOGO_PER_PROT2"/>
      <sheetName val="RIEPILOGO_per_AA_SS_2"/>
      <sheetName val="ASL_AV2"/>
      <sheetName val="ASL_BN2"/>
      <sheetName val="ASL_CE2"/>
      <sheetName val="ASL_NA_12"/>
      <sheetName val="ASL_NA_22"/>
      <sheetName val="ASL_NA_32"/>
      <sheetName val="ASL_SA2"/>
      <sheetName val="AO_CARDARELLI2"/>
      <sheetName val="AO_SANTOBONO2"/>
      <sheetName val="AO_DEI_COLLI2"/>
      <sheetName val="AOU_RUGGI2"/>
      <sheetName val="AO_MOSCATI2"/>
      <sheetName val="AO_RUMMO2"/>
      <sheetName val="AO_SAN_SEBASTIANO2"/>
      <sheetName val="AOU_SUN2"/>
      <sheetName val="AOU_FEDERICO_II2"/>
      <sheetName val="IRCCS_PASCALE2"/>
      <sheetName val="stanziamento12_dopo_rt8_11_2013"/>
      <sheetName val="per_Giancarlo_Adele2"/>
      <sheetName val="Crediti_Sanità_vs__Regione2"/>
      <sheetName val="ESTR_A3_POST_SALERNO_10022014_2"/>
      <sheetName val="fdi_da_trasferire_escl_manovre2"/>
      <sheetName val="Allegato_1_DD_45_20132"/>
      <sheetName val="Stima_incassi_manovra2"/>
      <sheetName val="MANOVRE_FISCALI2"/>
      <sheetName val="dettaglio_residui_passivi2"/>
      <sheetName val="Dett_Res_pass_al_14_06_142"/>
      <sheetName val="Prospetto_Riepilogo2"/>
      <sheetName val="Entrate_Indistinto2"/>
      <sheetName val="Spesa_Indistinto2"/>
      <sheetName val="Entrate__Vincolati2"/>
      <sheetName val="Spesa_Vincolati2"/>
      <sheetName val="Ricostr_pag__2014_TS2"/>
      <sheetName val="Ricon_TS_Emesso2"/>
      <sheetName val="Servizi_116-2082"/>
      <sheetName val="Servizi_209-2162"/>
      <sheetName val="Servizi_217-2242"/>
      <sheetName val="Servizi_225-2332"/>
      <sheetName val="Servizi_Totale2"/>
      <sheetName val="Degenza_301-3082"/>
      <sheetName val="Degenza_309-3162"/>
      <sheetName val="Degenza_317-3242"/>
      <sheetName val="Degenza_325-3322"/>
      <sheetName val="Degenza_333-3402"/>
      <sheetName val="Degenza_341-3482"/>
      <sheetName val="Degenza_349-3562"/>
      <sheetName val="Degenza_357-3642"/>
      <sheetName val="Degenza_Totale2"/>
      <sheetName val="Totale_Trasferimenti2"/>
      <sheetName val="Bilancio_per_costi2"/>
      <sheetName val="Bilancio_per_ricavi2"/>
      <sheetName val="Titolo_A2"/>
      <sheetName val="Prestaz__Beni_e_Servizi-Appalt2"/>
      <sheetName val="Titolo_B2"/>
      <sheetName val="Totale_diretti2"/>
      <sheetName val="Grafico_12"/>
      <sheetName val="Titolo_D2"/>
      <sheetName val="1°_livello2"/>
      <sheetName val="Costo_interno_ed_esterno2"/>
      <sheetName val="Ordinari_982"/>
      <sheetName val="D_H__982"/>
      <sheetName val="Risorse_umane2"/>
      <sheetName val="Pag_12"/>
      <sheetName val="Dati_19972"/>
      <sheetName val="Pag_1-Analisi2"/>
      <sheetName val="Pag_22"/>
      <sheetName val="Pag_32"/>
      <sheetName val="tabella_12"/>
      <sheetName val="tabella_22"/>
      <sheetName val="tabella_32"/>
      <sheetName val="tabella_rettifiche2"/>
      <sheetName val="attivo_Min_Sal2"/>
      <sheetName val="passivo_Min_Sal2"/>
      <sheetName val="CE_Min_Sal2"/>
      <sheetName val="att_Min_Sal_€2"/>
      <sheetName val="pass_Min_Sal_€2"/>
      <sheetName val="CE_Min_Sal_€2"/>
      <sheetName val="attivo_rett2"/>
      <sheetName val="passivo_rett2"/>
      <sheetName val="CE_rett2"/>
      <sheetName val="Mod__CE_Esteso2"/>
      <sheetName val="Mod_CE_Ministero2"/>
      <sheetName val="Indice_Delibera2"/>
      <sheetName val="Indice_CE2"/>
      <sheetName val="Indice_SP2"/>
      <sheetName val="Indice_budget_generale2"/>
      <sheetName val="Modello_CE_base_per_SP2"/>
      <sheetName val="Modello_CE_ministeriale2"/>
      <sheetName val="Scritture_di_competenza_20072"/>
      <sheetName val="quote_amm_to2"/>
      <sheetName val="note_compilazione2"/>
      <sheetName val="Stato_Patrimoniale2"/>
      <sheetName val="Budget_Patrimoniale2"/>
      <sheetName val="Budget_finanziario2"/>
      <sheetName val="Sintesi_SP2"/>
      <sheetName val="Regole_e_scritture_per_SP2"/>
      <sheetName val="Sintesi_CE2"/>
      <sheetName val="Modello_SP2"/>
      <sheetName val="nuovo_modello_SP2"/>
      <sheetName val="Exchange_rates1"/>
      <sheetName val="P_O_1"/>
      <sheetName val="Dip_stampa1"/>
      <sheetName val="P_O__T1"/>
      <sheetName val="P_O__TT1"/>
      <sheetName val="DM_UO_in_servizio1"/>
      <sheetName val="RINNOVI_CONTRATTUALI1"/>
      <sheetName val="AD02_ASSEGNI_NUCLEO_FAMILIARE1"/>
      <sheetName val="D_1_21"/>
      <sheetName val="Anagrafica_CRIL1"/>
      <sheetName val="Scheda_economica1"/>
      <sheetName val="Articoli_-_CON_IMPORTI_CONTRAT1"/>
      <sheetName val="analitica_Contratti_2017_x_cdg1"/>
      <sheetName val="2017_ufficiale_NO_SANNITI1"/>
      <sheetName val="2017ufficiale_con_quota_Sannit1"/>
      <sheetName val="giustificazione_prev2017_DICEM1"/>
      <sheetName val="Contratti_2017_IPOT_INIZIALE1"/>
      <sheetName val="2017_ipostesi_CDG1"/>
      <sheetName val="_Investimenti_1_-_UO_Approv_ti1"/>
      <sheetName val="_Investimenti_2_-_UO_Ingegneri1"/>
      <sheetName val="Quote_inutilizzate1"/>
      <sheetName val="Servizi_e_altre_prestaz_da_pri1"/>
      <sheetName val="Prestazioni_da_privato1"/>
      <sheetName val="Gestione_magazzino1"/>
      <sheetName val="Interessi_passivi1"/>
      <sheetName val="Proventi_straordinari1"/>
      <sheetName val="Oneri_straordinari1"/>
      <sheetName val="PSN_20101"/>
      <sheetName val="PSN_20111"/>
      <sheetName val="PSN_20121"/>
      <sheetName val="PSN_20131"/>
      <sheetName val="PSN_20141"/>
      <sheetName val="PSN_20151"/>
      <sheetName val="PSN_20161"/>
      <sheetName val="PSN_20171"/>
      <sheetName val="PSN_20181"/>
      <sheetName val="PSN_20191"/>
      <sheetName val="_TM_Ana_profili_gestionali"/>
      <sheetName val="_TM_Tracciato_personale_non_dip"/>
      <sheetName val="Tracciato_personale_non_dip"/>
      <sheetName val="ANA_Voci_costo"/>
      <sheetName val="Ana_profili_gestionali"/>
      <sheetName val="Ana_profili_gestionali_old"/>
      <sheetName val="Ana_profili_old"/>
      <sheetName val="Posizioni_organizzative"/>
      <sheetName val="_TM_ANA_Qualifiche_Non_dipenden"/>
      <sheetName val="ANA_Qualifiche_Non_dipendente"/>
      <sheetName val="_TM_ANA_Voci_costo"/>
      <sheetName val="TRNS_Voci_costo_Coge"/>
      <sheetName val="Debito_Max_&amp;_EVA"/>
      <sheetName val="Flussi_di_cassa"/>
      <sheetName val="Crediti_aditi_per_via_legale2"/>
      <sheetName val="x Az sede di C.O. SEUS_118"/>
      <sheetName val="utilizzi contr DA2175_2010 "/>
      <sheetName val="utilizzi contr DA2495_09"/>
      <sheetName val="Mod. CE C 2010"/>
      <sheetName val="Bil. ver."/>
      <sheetName val=" specifica contributi"/>
      <sheetName val="Mod.rilevaz.Territoriale "/>
      <sheetName val="Term Structure"/>
      <sheetName val="Serie storica Risk-free"/>
      <sheetName val="Serie storica Euro-Swap"/>
      <sheetName val="Serie storica Euribor"/>
      <sheetName val="Portfolio Report"/>
      <sheetName val="SalaryData"/>
      <sheetName val="Fabbisogno 2020-2021"/>
      <sheetName val="Uscite Programmazione 2019-2020"/>
      <sheetName val="ref_diff"/>
      <sheetName val="ul"/>
      <sheetName val="CEDETT"/>
      <sheetName val="cesint"/>
      <sheetName val="ce_stab"/>
      <sheetName val="B"/>
      <sheetName val="hyp"/>
      <sheetName val="Financials"/>
      <sheetName val="Concorrenti"/>
      <sheetName val="Competitors"/>
      <sheetName val="PwC"/>
      <sheetName val="Performance"/>
      <sheetName val="MC FP Equity"/>
      <sheetName val="GUC US Equity"/>
      <sheetName val="RMS FP Equity"/>
      <sheetName val="TOD IM Equity"/>
      <sheetName val="DK US Equity"/>
      <sheetName val="RL US Equity"/>
      <sheetName val="TOM US Equity"/>
      <sheetName val="ESC GR Equity"/>
      <sheetName val="ESC3 GR Equity"/>
      <sheetName val="MBFG IM Equity"/>
      <sheetName val="ITH IM Equity"/>
      <sheetName val="Budget del Personale "/>
      <sheetName val="Personale cc10"/>
      <sheetName val="Personale cc20"/>
      <sheetName val="Personale cc30"/>
      <sheetName val="Personale cc40"/>
      <sheetName val="Personale cc50"/>
      <sheetName val="Personale cc55"/>
      <sheetName val="Personale cc60"/>
      <sheetName val="Personale cc 70"/>
      <sheetName val="Personale cc  80"/>
      <sheetName val="Personale cc  94"/>
      <sheetName val="Personale cc  97"/>
      <sheetName val="Calvi Holding"/>
      <sheetName val="Budget_del_Personale_"/>
      <sheetName val="Personale_cc10"/>
      <sheetName val="Personale_cc20"/>
      <sheetName val="Personale_cc30"/>
      <sheetName val="Personale_cc40"/>
      <sheetName val="Personale_cc50"/>
      <sheetName val="Personale_cc55"/>
      <sheetName val="Personale_cc60"/>
      <sheetName val="Personale_cc_70"/>
      <sheetName val="Personale_cc__80"/>
      <sheetName val="Personale_cc__94"/>
      <sheetName val="Personale_cc__97"/>
      <sheetName val="Calvi_Holding"/>
      <sheetName val="Report Conto Economico Aziendal"/>
      <sheetName val="calcolo dati x area di business"/>
      <sheetName val="R.F. Roteglia"/>
      <sheetName val="IRPEG"/>
      <sheetName val="Income statement"/>
      <sheetName val="quadro rf rn"/>
      <sheetName val="File"/>
      <sheetName val="Spa"/>
      <sheetName val="Svalut"/>
      <sheetName val="QUOTATE"/>
      <sheetName val="ammort. e costi auto"/>
      <sheetName val="IMPOSTE DIFF. E ANT."/>
      <sheetName val="DIVIDENDI"/>
      <sheetName val="SCHEMA"/>
      <sheetName val="IRAP"/>
      <sheetName val="Int ind."/>
      <sheetName val="check 2"/>
      <sheetName val="SOPRATTIVE"/>
      <sheetName val="PLUSVALENZE"/>
      <sheetName val="SP_RAPPZA E art 74"/>
      <sheetName val="DIPENDENTI"/>
      <sheetName val="LEASING"/>
      <sheetName val="CHECK1"/>
      <sheetName val="plafondamanut"/>
      <sheetName val="ammortamenti"/>
      <sheetName val="FILE2"/>
      <sheetName val="Sinottico"/>
      <sheetName val="R.F. PARMA"/>
      <sheetName val="Interessi"/>
      <sheetName val="Interessi Mutui"/>
      <sheetName val="Sospesi Fornitori"/>
      <sheetName val="ProvvigioniEnasarco"/>
      <sheetName val="svalutazione crediti"/>
      <sheetName val="Paghe"/>
      <sheetName val="BEM CDR &amp; manuali"/>
      <sheetName val="CAN MAN ANNUALI"/>
      <sheetName val="Affitti passivi"/>
      <sheetName val="Spese generali"/>
      <sheetName val="Assicurazioni"/>
      <sheetName val="Mutuo"/>
      <sheetName val="bilancio cee"/>
      <sheetName val="BilancioXBRL"/>
      <sheetName val="CorrispondenzeEagleOne"/>
      <sheetName val="Prospetti Nota Intyegrativa"/>
      <sheetName val="REND. FINARIO."/>
      <sheetName val="Leasings"/>
      <sheetName val="anticipate"/>
      <sheetName val="ires"/>
      <sheetName val="irap quadro iq"/>
      <sheetName val="f.do svalut.crediti"/>
      <sheetName val="marchio"/>
      <sheetName val="PRoBLEMI BIL."/>
      <sheetName val="calcolo imposte"/>
      <sheetName val="sp"/>
      <sheetName val="rip.ne italia ed estero"/>
      <sheetName val="INT PASS"/>
      <sheetName val="variaz. in diminuz."/>
      <sheetName val="int passivi"/>
      <sheetName val="gb belgium"/>
      <sheetName val="Modulo1"/>
      <sheetName val="Dmedia cred.deb."/>
      <sheetName val="Ctl"/>
      <sheetName val="FINANZIARIA"/>
      <sheetName val="ACCONTI"/>
      <sheetName val="irpeg quadro rf RN"/>
      <sheetName val="quadro rs"/>
      <sheetName val="QUADRO RX"/>
      <sheetName val="QUADRO RF"/>
      <sheetName val="quadro rj"/>
      <sheetName val="superdit"/>
      <sheetName val="variaz. in aumento"/>
      <sheetName val="quadro obbl."/>
      <sheetName val="tassazione in usa"/>
      <sheetName val="CHIUSURA BIL"/>
      <sheetName val="credito imposte pagate all'este"/>
      <sheetName val="società di comodo"/>
      <sheetName val="calcoli redemption"/>
      <sheetName val="chiusura di bilancio"/>
      <sheetName val="GBINTERNATIONAL"/>
      <sheetName val="problemi"/>
      <sheetName val="variaz. in diminuzione"/>
      <sheetName val="f.do sval. crediti"/>
      <sheetName val="ORGANI"/>
      <sheetName val="Temi"/>
      <sheetName val="SP - CE"/>
      <sheetName val="Scritture"/>
      <sheetName val="Magazzino"/>
      <sheetName val="REND. FIN."/>
      <sheetName val="PLURIENNALI"/>
      <sheetName val="Partecipazioni"/>
      <sheetName val="Variazioni"/>
      <sheetName val="PN"/>
      <sheetName val="Movimentazioni"/>
      <sheetName val="SP_Ric"/>
      <sheetName val="CE_Ric"/>
      <sheetName val="Leasing_Riepilogo"/>
      <sheetName val="Leasing nota"/>
      <sheetName val="Fotovoltaico"/>
      <sheetName val="Macchina allunga cat"/>
      <sheetName val="Magazzino autom"/>
      <sheetName val="Porsche"/>
      <sheetName val="MKTG and G&amp;A"/>
      <sheetName val="Extraction"/>
      <sheetName val="Tavole Cp"/>
      <sheetName val="Riparti creditori"/>
      <sheetName val="Professionisti"/>
      <sheetName val="LG"/>
      <sheetName val="WTDL"/>
      <sheetName val="lista fornitori"/>
      <sheetName val="Extraction_bdv 14.1.2013"/>
      <sheetName val="Voti"/>
      <sheetName val="CG"/>
      <sheetName val="Imu_immobili"/>
      <sheetName val="Dettaglio CP_28.2.2015"/>
      <sheetName val="SP_CE"/>
      <sheetName val="Scritture 28.2.2015"/>
      <sheetName val="Depositi cauzionali"/>
      <sheetName val="Contenziosi fiscali"/>
      <sheetName val="Costi post in prededuzione"/>
      <sheetName val="Tutti_crediti_commli"/>
      <sheetName val="Clienti ITA"/>
      <sheetName val="Clienti Estero"/>
      <sheetName val="Effetti"/>
      <sheetName val="Altri crediti"/>
      <sheetName val="Disponibilità liquide"/>
      <sheetName val="O.v. Erario"/>
      <sheetName val="INAIL"/>
      <sheetName val="Altri debiti"/>
      <sheetName val="Fornitori in dare"/>
      <sheetName val="Clienti_segno in avere"/>
      <sheetName val="Acconti da clienti"/>
      <sheetName val="NC da ricevere"/>
      <sheetName val="Acconti a fornitori"/>
      <sheetName val="Banche"/>
      <sheetName val="Fornitori"/>
      <sheetName val="fatt. da ricevere"/>
      <sheetName val="Ratei passivi banche"/>
      <sheetName val="Derivati"/>
      <sheetName val="Fondo rischio per decreti ingiu"/>
      <sheetName val="Preconcordato"/>
      <sheetName val="DELTA BANCHE"/>
      <sheetName val="Flussi Piano_con cancellazione "/>
      <sheetName val="Flussi Piano_sen cancellazi"/>
      <sheetName val="Sintesi_Tavole_cp"/>
      <sheetName val="Dettaglio CP_Best case"/>
      <sheetName val="Rischio fiscale"/>
      <sheetName val="Erario_ov"/>
      <sheetName val="INPS_ov"/>
      <sheetName val="INAIL_ov"/>
      <sheetName val="ENASARCO_ov"/>
      <sheetName val="Clienti UE"/>
      <sheetName val="Clienti EXTRAUE"/>
      <sheetName val="Controllate"/>
      <sheetName val="Fornitori Italia"/>
      <sheetName val="Fornitori UE"/>
      <sheetName val="Fornitori EXTRAUE"/>
      <sheetName val="BDV_25.7.2013"/>
      <sheetName val="cp"/>
      <sheetName val="Flussi per CP"/>
      <sheetName val="Dettaglio"/>
      <sheetName val="Dettaglio CP_31.5.2013_"/>
      <sheetName val="BDV"/>
      <sheetName val="Tutticrediti"/>
      <sheetName val="Clienti segno in avere"/>
      <sheetName val="Tutti_Altri crediti"/>
      <sheetName val="Crediti diversi_"/>
      <sheetName val="Tutti_Fornitori"/>
      <sheetName val="nc da emetter"/>
      <sheetName val="Erario"/>
      <sheetName val="Immob_in corso mater_"/>
      <sheetName val="PARTECIP. F.LLI ONOFRI FRANCE"/>
      <sheetName val="FINAZ.CONTR.TA ANAKONDA"/>
      <sheetName val="BPER C-VINCOLATO"/>
      <sheetName val="CRED.V-NAZ.FIDUCIARIA"/>
      <sheetName val="CRED.V.NAZ.FIDUC.X SOTTOSC.SRL"/>
      <sheetName val="CRED.V.NAZ.FIDUC. X CESS.CRED."/>
      <sheetName val="CRED.V-NAZION.FIDUCIARIA"/>
      <sheetName val="credito x acconto partec.Sideme"/>
      <sheetName val="obbligaz.ordinarie con pegno"/>
      <sheetName val="acconti x mobilità"/>
      <sheetName val="Cl_it_ft_da emettere"/>
      <sheetName val="CRED_V_CL_BENI STRUM"/>
      <sheetName val="Cl_est_ft_da emettere"/>
      <sheetName val="clienti estero per adeg_cambi"/>
      <sheetName val="cred.v.imprese collegate"/>
      <sheetName val="CRED.FINANZ.CONTR.FRUTT."/>
      <sheetName val="CRED.V.CONTROLLANTI X FT.DA EME"/>
      <sheetName val="cred_esteri"/>
      <sheetName val="erario cred_diversi"/>
      <sheetName val="credito imposta"/>
      <sheetName val="erario c_int_att_bancari"/>
      <sheetName val="Erario x imposte anticipate"/>
      <sheetName val="Cred. x cedola P.Obb"/>
      <sheetName val="credito x acconto Irap"/>
      <sheetName val="Crediti v_Inps"/>
      <sheetName val="credito v-inps x recup.Tfr dime"/>
      <sheetName val="Inail c_ant"/>
      <sheetName val="Crediti v_ Inail"/>
      <sheetName val="Cred_v_Inail x sgr_contr_disab"/>
      <sheetName val="Anticipaz_Coll_Coord_Cont"/>
      <sheetName val="nac da ric_ Italia"/>
      <sheetName val="NAC_ da ric_Estero"/>
      <sheetName val="Cred.v-fornitori"/>
      <sheetName val="ACCONTI FORNITORI DI SERVIZI"/>
      <sheetName val="FORNITORI SALDO DARE"/>
      <sheetName val="CREDITO V-ANAKONDA"/>
      <sheetName val="cred.v. dip. x ant.f.dop spese"/>
      <sheetName val="acconti anticipi"/>
      <sheetName val="caparra confirmatoria"/>
      <sheetName val="Crediti diversi"/>
      <sheetName val="CRED.V-DIP X IMP.SOST.RIV.11%"/>
      <sheetName val="Cred.v-inps x Tfr relativ a CDS"/>
      <sheetName val="Cred_diver_oltre"/>
      <sheetName val="cred.x finanz.frutt.anakonda"/>
      <sheetName val="Cred.v-naz.fiduciaria x finanz"/>
      <sheetName val="dep_cau"/>
      <sheetName val="Dep_cauz_"/>
      <sheetName val="Risc_attivi entro"/>
      <sheetName val="Ratei attivi"/>
      <sheetName val="Risconti attivi leasing"/>
      <sheetName val="risc.att.leasing as400"/>
      <sheetName val="risconti attivi leas.as400 oltr"/>
      <sheetName val="Costi sosp"/>
      <sheetName val="riserva di capitale"/>
      <sheetName val="Firr agenti CEE"/>
      <sheetName val="F_ind_suppl_agenti"/>
      <sheetName val="FONDO OSCILL_CAMBI "/>
      <sheetName val="FONDO OSCILL_CAMBI CIVILISTICO"/>
      <sheetName val="F_do imposte differite"/>
      <sheetName val="TFM amministratori"/>
      <sheetName val="F.DO RISC.ED ONERI DIVERSI"/>
      <sheetName val="fondo imposte latenti"/>
      <sheetName val="F_do sv_cred_"/>
      <sheetName val="f_do sval cred tassato"/>
      <sheetName val="f.DO SVALUT.MAGAZZINO"/>
      <sheetName val="f.do SVALUT.CRED.IMMOB.TI"/>
      <sheetName val="ACC_CLIENTI"/>
      <sheetName val="DEBITI V-COLLEGATE"/>
      <sheetName val="Fatt_ da ricev_Estere"/>
      <sheetName val="DEBITO-C V-IMPRESE CONTROLLANTE"/>
      <sheetName val="DEBITO-CRED.V.CONTR.TE FINTERIM"/>
      <sheetName val="debito vcontrollante x fin.soci"/>
      <sheetName val="debiti v-Irap"/>
      <sheetName val="Erario imp_sost_riv_tfr"/>
      <sheetName val="Debiti verario x condono"/>
      <sheetName val="debiti x trib.locali Ici"/>
      <sheetName val="Debiti V_so Enti P_Prod"/>
      <sheetName val="Enasarco"/>
      <sheetName val="deb-v-inps pag.rateizzato"/>
      <sheetName val="Inail COCOCO"/>
      <sheetName val="Inail premio per una tantum"/>
      <sheetName val="debiti v-inps x mobilità-oltre "/>
      <sheetName val="OP_Una Tantum e p_prod_dimessi"/>
      <sheetName val="DEBITI X DIPEND_DECEDUTI"/>
      <sheetName val="IMP_P_Prod_ UNA T_dimessi"/>
      <sheetName val="DEBITI DIVERSI V_DIPENDENTI"/>
      <sheetName val="Clienti s_do Avere"/>
      <sheetName val="Deb_div_comm"/>
      <sheetName val="DEBITI VISA"/>
      <sheetName val="Note accredito da emettere"/>
      <sheetName val="Note accred_da emet_ in valuta"/>
      <sheetName val="ADEG_CAMBI SU DEB_CRED_VAL_"/>
      <sheetName val="debiti contr_copertura"/>
      <sheetName val="deb_ diff_pass_ctr copert_"/>
      <sheetName val="DEB-CRED-X CONFER.FINTERIM"/>
      <sheetName val="DEPOS.CAUZION.RICEVUTI"/>
      <sheetName val="DEB.V-IAR X ACQ.RAMO AZIENDA"/>
      <sheetName val="ft ita ric"/>
      <sheetName val="AGENTI FT_ RIC_"/>
      <sheetName val="ft est ric"/>
      <sheetName val="Forn_est_fatt_ valuta"/>
      <sheetName val="Ratei passivi ferie"/>
      <sheetName val="Ratei passivi contrib"/>
      <sheetName val="Ratei pass_Int_Mutuo "/>
      <sheetName val="Risconti pass_"/>
      <sheetName val="RICAVI SOSPESI"/>
      <sheetName val="ANTICIPI TRASFERTE"/>
      <sheetName val="IVA BDOG_"/>
      <sheetName val="premio e una tantum 2001"/>
      <sheetName val="sval_cred_definitivo"/>
      <sheetName val="sval.crediti 30-09-08- provv"/>
      <sheetName val="fideiussioni"/>
      <sheetName val="fidejussioni al 30-09-08"/>
      <sheetName val="2013"/>
      <sheetName val="Rateizzazioni"/>
      <sheetName val="2014"/>
      <sheetName val="2015"/>
      <sheetName val="U0010683"/>
      <sheetName val="U0020628"/>
      <sheetName val="U0021098"/>
      <sheetName val="1514172-001"/>
      <sheetName val="01041912-001"/>
      <sheetName val="01044568-001"/>
      <sheetName val="01047982-001"/>
      <sheetName val="01047987-001"/>
      <sheetName val="01517733-001"/>
      <sheetName val="01053697-001"/>
      <sheetName val="01064642-001"/>
      <sheetName val="Flussi Piano"/>
      <sheetName val="Dettaglio CP_Decanalizzato"/>
      <sheetName val="Dettaglio CP_notificato"/>
      <sheetName val="Valuta_immobili"/>
      <sheetName val="Immobili_contabile"/>
      <sheetName val="Riba"/>
      <sheetName val="Agenti"/>
      <sheetName val="NC da emettere ITA"/>
      <sheetName val="NC da emettere ESTERO"/>
      <sheetName val="VOTAZ"/>
      <sheetName val="Fatture da ric promozionali"/>
      <sheetName val="Factoring"/>
      <sheetName val="PMO"/>
      <sheetName val="WP Market Capitalization"/>
      <sheetName val="WP Output-change ytd"/>
      <sheetName val="WP Output-Price volatility"/>
      <sheetName val="Comps"/>
      <sheetName val="Mkt Cap"/>
      <sheetName val="Calc"/>
      <sheetName val="CGS per Ton"/>
      <sheetName val="Sales"/>
      <sheetName val="Price"/>
      <sheetName val="30.9.2012"/>
      <sheetName val="Reddito"/>
      <sheetName val="VALUTAZIONE"/>
      <sheetName val="Brevetti"/>
      <sheetName val="Valorizzazione_Leasing"/>
      <sheetName val="BENI_MOBILI"/>
      <sheetName val="ALLEGATO_A"/>
      <sheetName val="ALLEGATO_B"/>
      <sheetName val="ALLEGATO_C"/>
      <sheetName val="ALLEGATO_D"/>
      <sheetName val="Scritture_Conferente"/>
      <sheetName val="Scritture_conferitaria"/>
      <sheetName val="anno 2012"/>
      <sheetName val="anno 2011"/>
      <sheetName val="anno 2010"/>
      <sheetName val="anno 2009"/>
      <sheetName val="anno 2008"/>
      <sheetName val="anno 2007"/>
      <sheetName val="anno 2006"/>
      <sheetName val="anno 2005"/>
      <sheetName val="anno 2004"/>
      <sheetName val="anno 2003"/>
      <sheetName val="anno 2002"/>
      <sheetName val="anno 2001"/>
      <sheetName val="anno 2000"/>
      <sheetName val="anno 1999"/>
      <sheetName val="anno 1998"/>
      <sheetName val="anno 2005 "/>
      <sheetName val="anno 1997"/>
      <sheetName val="anno 1996"/>
      <sheetName val="anno 1995"/>
      <sheetName val="anno 1994"/>
      <sheetName val="Imm. Materiali"/>
      <sheetName val="ricalcolo ammortamenti radici C"/>
      <sheetName val="ricalcolo%20ammortamenti%20radi"/>
      <sheetName val="market cap 180"/>
      <sheetName val="Foglio1 (2)"/>
      <sheetName val="Fatture da ricevere valorizzazi"/>
      <sheetName val="Fatture%20da%20ricevere%20valor"/>
      <sheetName val="CollegamentoEsternoRipristinato"/>
      <sheetName val="Personalizza"/>
      <sheetName val="Foglio dati"/>
      <sheetName val="Grafico dati inseriti"/>
      <sheetName val="Investimenti"/>
      <sheetName val="costi materie prime"/>
      <sheetName val="costi ENERGIA e GAS"/>
      <sheetName val="BUDGET VENDITE"/>
      <sheetName val="Grafico attività"/>
      <sheetName val="Grafico conto economico"/>
      <sheetName val="Rendiconto finanziario"/>
      <sheetName val="Macros"/>
      <sheetName val="Proteggi"/>
      <sheetName val="DB_2012"/>
      <sheetName val="#RIF"/>
      <sheetName val="Elenco"/>
      <sheetName val="Calendario"/>
      <sheetName val="Convertitore Euro"/>
      <sheetName val="Panel MM"/>
      <sheetName val="grafici"/>
      <sheetName val="PRINTOUT A3"/>
      <sheetName val="revenues model"/>
      <sheetName val="P&amp;L-BS_CF"/>
      <sheetName val="D&amp;A"/>
      <sheetName val="Debt"/>
      <sheetName val="DDM"/>
      <sheetName val="DCF"/>
      <sheetName val="DCF fisso"/>
      <sheetName val="Market multiples"/>
      <sheetName val="Notes"/>
      <sheetName val="What if"/>
      <sheetName val="IPO"/>
      <sheetName val="FP"/>
      <sheetName val="BP"/>
      <sheetName val="elasticità"/>
      <sheetName val="Opex"/>
      <sheetName val="Traffic"/>
      <sheetName val="Delta"/>
      <sheetName val="Rev"/>
      <sheetName val="RAB"/>
      <sheetName val="DB"/>
      <sheetName val="Nom"/>
      <sheetName val="Inv"/>
      <sheetName val="Fin"/>
      <sheetName val="FA"/>
      <sheetName val="Art17"/>
      <sheetName val="Cap"/>
      <sheetName val="Avv"/>
      <sheetName val="LIC"/>
      <sheetName val="Import"/>
      <sheetName val="Clipboard"/>
      <sheetName val="Temp"/>
      <sheetName val="Reg"/>
      <sheetName val="Updates"/>
      <sheetName val="Ipotesi"/>
      <sheetName val="Staff"/>
      <sheetName val="Cover"/>
      <sheetName val="TOC"/>
      <sheetName val="Ass"/>
      <sheetName val="Summary"/>
      <sheetName val="Leverage &amp; Margins"/>
      <sheetName val="Kupit DCF - Perp"/>
      <sheetName val="Q8_APV"/>
      <sheetName val="IS"/>
      <sheetName val="Mktng Volumes &amp; Gross Margin"/>
      <sheetName val="Mktng Costs &amp; D&amp;A"/>
      <sheetName val="Mktng WC"/>
      <sheetName val="Manu VM&amp;C"/>
      <sheetName val="Manu D&amp;A"/>
      <sheetName val="Manu WC"/>
      <sheetName val="Tax"/>
      <sheetName val="Equity"/>
      <sheetName val="RAM-IS "/>
      <sheetName val="RAM-BS"/>
      <sheetName val="RAM-CF"/>
      <sheetName val="RAM-VM&amp;C"/>
      <sheetName val="RAM-D&amp;A"/>
      <sheetName val="RAM-WC"/>
      <sheetName val="RAM-Debt"/>
      <sheetName val="RAM-Equity"/>
      <sheetName val="Lubes IS"/>
      <sheetName val="Lubes BS"/>
      <sheetName val="Lubes CF"/>
      <sheetName val="Lubes WC"/>
      <sheetName val="Lubes D&amp;A"/>
      <sheetName val="Lubes DCF - Perp"/>
      <sheetName val="Dati_Bloomberg"/>
      <sheetName val="Implied D valuation"/>
      <sheetName val="CSM"/>
      <sheetName val="CBRY"/>
      <sheetName val="WRIGLEY"/>
      <sheetName val="CLOETTA"/>
      <sheetName val="SNACKFOODS"/>
      <sheetName val="y"/>
      <sheetName val="DealStructure"/>
      <sheetName val="Finlina"/>
      <sheetName val="New Magic"/>
      <sheetName val="Magic "/>
      <sheetName val="Summary Mergers"/>
      <sheetName val="Valutazione Magic"/>
      <sheetName val="B Plan"/>
      <sheetName val="Beta"/>
      <sheetName val="multipli  selez"/>
      <sheetName val="consolidato"/>
      <sheetName val="Sales breakdown by area"/>
      <sheetName val="Sales breakdown by product"/>
      <sheetName val="Margini"/>
      <sheetName val="Valutazione Multipli"/>
      <sheetName val="ppt"/>
      <sheetName val="Star cons"/>
      <sheetName val="Mellin spa"/>
      <sheetName val="DCF Star"/>
      <sheetName val="DCF Mellin"/>
      <sheetName val="Multipli Compl"/>
      <sheetName val="Multipli Small"/>
      <sheetName val="Multipli Large"/>
      <sheetName val="Margini Comp"/>
      <sheetName val="Margini Small"/>
      <sheetName val="Margini Large"/>
      <sheetName val="ValutMult Star Compl"/>
      <sheetName val="ValutMult Star Small"/>
      <sheetName val="ValutMult Star Large"/>
      <sheetName val="ValutMult Mellin Compl"/>
      <sheetName val="ValutMult Mellin Small"/>
      <sheetName val="ValutMult Mellin Large"/>
      <sheetName val="ChartSmall"/>
      <sheetName val="ChartLarge"/>
      <sheetName val="ChartComp"/>
      <sheetName val="ChartStar"/>
      <sheetName val="ChartMellin"/>
      <sheetName val="Elaborazioni"/>
      <sheetName val="BP confronto"/>
      <sheetName val="WACC (2)"/>
      <sheetName val="BP confronto (Banking)"/>
      <sheetName val="RAB annua"/>
      <sheetName val="PON"/>
      <sheetName val="Capex"/>
      <sheetName val="FINANCIAL MODEL ---&gt;"/>
      <sheetName val="Sintesi IRR"/>
      <sheetName val="Flussi Operazione e richiami"/>
      <sheetName val="Financial Model Gesac"/>
      <sheetName val="Financial Model F2i SAC"/>
      <sheetName val="OUTPUT"/>
      <sheetName val="Financial Model F2i Aeroporti"/>
      <sheetName val="Consolidated NewCo+OpCo"/>
      <sheetName val="Covenants Finanziari"/>
      <sheetName val="NFP adjstments"/>
      <sheetName val="2009 EBITDA adjustments"/>
      <sheetName val="Scenari RBSC+NERA"/>
      <sheetName val="BP.2010"/>
      <sheetName val="OUTPUT PRESENTATION---&gt;"/>
      <sheetName val="Confronto Scenari"/>
      <sheetName val="Sintesi BP 2"/>
      <sheetName val="struttura operazione"/>
      <sheetName val="Piano capex 2010-2012"/>
      <sheetName val="Allegati Termsheet"/>
      <sheetName val="OS"/>
      <sheetName val="Mask"/>
      <sheetName val="Trend"/>
      <sheetName val="Report"/>
      <sheetName val="Confronto_TB"/>
      <sheetName val="BPlan"/>
      <sheetName val="Quadratura investimenti"/>
      <sheetName val="Plan_Bdg"/>
      <sheetName val="Plan_LY"/>
      <sheetName val="Cespiti"/>
      <sheetName val="Pers"/>
      <sheetName val="Inv (FEB)"/>
      <sheetName val="Confronto_Forecast"/>
      <sheetName val="FCST"/>
      <sheetName val="NuoviConti"/>
      <sheetName val="Report (EBIT)"/>
      <sheetName val="Full Year"/>
      <sheetName val="Report (CASH FLOW)"/>
      <sheetName val="Report (CASH BALANCE)"/>
      <sheetName val="Start"/>
      <sheetName val="Year"/>
      <sheetName val="Dettagli"/>
      <sheetName val="DB_LY"/>
      <sheetName val="P&amp;L"/>
      <sheetName val="KPY"/>
      <sheetName val="Operating Costs"/>
      <sheetName val="P&amp;L non Reg"/>
      <sheetName val="Non Aviation Income"/>
      <sheetName val="Aviation Income"/>
      <sheetName val="Centers"/>
      <sheetName val="Traffic 2"/>
      <sheetName val="top performer"/>
      <sheetName val="Staff 2"/>
      <sheetName val="Trends"/>
      <sheetName val="CDC"/>
      <sheetName val="Nuovi_CDC"/>
      <sheetName val="Nuovi_Conti"/>
      <sheetName val="Mesi"/>
      <sheetName val="Reg_Rolling"/>
      <sheetName val="Rolling"/>
      <sheetName val="Queries"/>
      <sheetName val="Estratti"/>
      <sheetName val="DatiFissi"/>
      <sheetName val="Giornale"/>
      <sheetName val="Principal variables"/>
      <sheetName val="Transaction_summary"/>
      <sheetName val="Transaction_summary (with disp)"/>
      <sheetName val="Output B_P"/>
      <sheetName val="BC Partners"/>
      <sheetName val="DCF Valuation"/>
      <sheetName val="Ramo"/>
      <sheetName val="Output AVP"/>
      <sheetName val="Assum"/>
      <sheetName val="Open Debt"/>
      <sheetName val="BSCF"/>
      <sheetName val="Ratios"/>
      <sheetName val="Returns"/>
      <sheetName val="Print Macros"/>
      <sheetName val="IPO Summary"/>
      <sheetName val="LBO Summary"/>
      <sheetName val="Sponsor Return"/>
      <sheetName val="Accret_Dilut"/>
      <sheetName val="DCF1"/>
      <sheetName val="Segment IS"/>
      <sheetName val="Simulazioni"/>
      <sheetName val="Dati generali"/>
      <sheetName val="Dati di prodotto (in fatturato)"/>
      <sheetName val="Dati di prodotto (in volumi)"/>
      <sheetName val="Altri dati+elaborazioni finali"/>
      <sheetName val="Budget di cassa"/>
      <sheetName val="Foglio Macro "/>
      <sheetName val="bilancio"/>
      <sheetName val="bilancio in Euro"/>
      <sheetName val="Raccordo PN"/>
      <sheetName val="RELGEST"/>
      <sheetName val="SP riclass"/>
      <sheetName val="Imm.immat."/>
      <sheetName val="Imm.mat. "/>
      <sheetName val="Imm.finanziarie"/>
      <sheetName val="durata cred.deb."/>
      <sheetName val="BILCEE94"/>
      <sheetName val="Misto Reddituale Patrimoniale"/>
      <sheetName val="Misto Redd. Patr. NO immobili"/>
      <sheetName val="Misto tradizionale classico "/>
      <sheetName val="Misto tradizionale finanziario"/>
      <sheetName val="RENDFIN"/>
      <sheetName val="TABELLA D"/>
      <sheetName val="TABELLA E"/>
      <sheetName val="TABELLA F"/>
      <sheetName val="TABELLA G"/>
      <sheetName val="TABELLA H"/>
      <sheetName val="TABELLA I"/>
      <sheetName val="TABELLA L"/>
      <sheetName val="RELSIND"/>
      <sheetName val="AMMANT"/>
      <sheetName val="MOD760"/>
      <sheetName val="SOCI"/>
      <sheetName val="GRAFICO"/>
      <sheetName val="C.Economico"/>
      <sheetName val="Attivo Totale"/>
      <sheetName val="Passivo Totale"/>
      <sheetName val="Economico Totale"/>
      <sheetName val="CE riclass"/>
      <sheetName val="SP riclass 2"/>
      <sheetName val="Indici finanziari"/>
      <sheetName val="rivalutazioni"/>
      <sheetName val="Sintesi Mutui"/>
      <sheetName val="Euribor"/>
      <sheetName val="Copertina Allegato 5.2bis"/>
      <sheetName val="1-2 BInternational CARIVE"/>
      <sheetName val="3 BInternational BPOPVE 9mln"/>
      <sheetName val="4 BInternational BPOPVE 36mln"/>
      <sheetName val="5 BInternational BPOPVE 5mln"/>
      <sheetName val="6 AGAGA BNL"/>
      <sheetName val="7-8 NYP Palace Unicredit"/>
      <sheetName val="9 BFrance Espirito Santo"/>
      <sheetName val="10 AGB 1,053 SOCIETE GENERALE "/>
      <sheetName val="11 AGB 1,100 SOCIETE GENERALE  "/>
      <sheetName val="12 AGB 550 SOCIETE GENERALE"/>
      <sheetName val="14 BHotels BPOPVE"/>
      <sheetName val="15 BH Pool Unicredit 78 mln "/>
      <sheetName val="16 BHotels Unicredit 6 mln"/>
      <sheetName val="17 Grand Htl Palace BNL 30 mln"/>
      <sheetName val="18 CastMontecchia"/>
      <sheetName val="19PIKONO BCC STARANZANO 350.000"/>
      <sheetName val="Copertina Allegato 6.2bis"/>
      <sheetName val="13 BTours BPOPVE"/>
      <sheetName val="20 PIKONO CARIFVG 450.000"/>
      <sheetName val="21 KONO-CARIFVG 474.285,72 FRIE"/>
      <sheetName val="22 Boscolo Etoile Carivit"/>
      <sheetName val="23 PARK MERCHANT 0,675 SOC.GEN."/>
      <sheetName val="3 2005-2010 con incrementi 0"/>
      <sheetName val="3 2005-2010 con incrementi +1"/>
      <sheetName val="Tabelle per BP"/>
      <sheetName val="Piano di sost da META"/>
      <sheetName val="tabelle da importare"/>
      <sheetName val="CE present. cda"/>
      <sheetName val="Altri ricavi"/>
      <sheetName val="Pivot_01"/>
      <sheetName val="1800 RSU"/>
      <sheetName val="Goodwill"/>
      <sheetName val="Costi di leasing"/>
      <sheetName val="Summary waste 7 years"/>
      <sheetName val="Cassonetti"/>
      <sheetName val="Immobilizzazioni"/>
      <sheetName val="mezzi gas acqua ed energia elet"/>
      <sheetName val="SUMMARY AIMAG"/>
      <sheetName val="SUMARRY SAT"/>
      <sheetName val="Altri comuni"/>
      <sheetName val="Enti Privati"/>
      <sheetName val="Comune di Modena"/>
      <sheetName val="Costi per servizi nuove attivit"/>
      <sheetName val="Sales Total"/>
      <sheetName val="Sales Business"/>
      <sheetName val="Sales Italy"/>
      <sheetName val="Sales export"/>
      <sheetName val="Sales Area 2"/>
      <sheetName val="Sales Area 3"/>
      <sheetName val="Sales Area 4"/>
      <sheetName val="Sales Area 5"/>
      <sheetName val="Sales IC"/>
      <sheetName val="ASP"/>
      <sheetName val="Prod"/>
      <sheetName val="Scraps"/>
      <sheetName val="Graf var"/>
      <sheetName val="Cost Variance"/>
      <sheetName val="var 2001"/>
      <sheetName val="Net sales and ind margin"/>
      <sheetName val="Net sales and comm margin"/>
      <sheetName val="Com marg ssla"/>
      <sheetName val="ESTIMATE"/>
      <sheetName val="Estimating Factors"/>
      <sheetName val="Gantt"/>
      <sheetName val="Project Management"/>
      <sheetName val="System Complexity"/>
      <sheetName val="Organization Complexity"/>
      <sheetName val="Management Complexity"/>
      <sheetName val="Kenan&amp;ClarifyEFChanges"/>
      <sheetName val="List"/>
      <sheetName val="Global"/>
      <sheetName val="A_Sens"/>
      <sheetName val="A_WS"/>
      <sheetName val="C_WS"/>
      <sheetName val="R_WS"/>
      <sheetName val="A_Sites"/>
      <sheetName val="C_Volumes"/>
      <sheetName val="A_Retail"/>
      <sheetName val="C_Retail"/>
      <sheetName val="R_Retail"/>
      <sheetName val="A_Serv"/>
      <sheetName val="C_Serv"/>
      <sheetName val="R_Serv"/>
      <sheetName val="A_SEA"/>
      <sheetName val="C_SEA"/>
      <sheetName val="R_SEA"/>
      <sheetName val="R_Syner"/>
      <sheetName val="R_Alone"/>
      <sheetName val="A_Group"/>
      <sheetName val="C_Group"/>
      <sheetName val="R_Group"/>
      <sheetName val="A_Transac"/>
      <sheetName val="C_Transac"/>
      <sheetName val="R_Transac"/>
      <sheetName val="KPI"/>
      <sheetName val="Graphs"/>
      <sheetName val="Units 05"/>
      <sheetName val="Units 06"/>
      <sheetName val="Checks"/>
      <sheetName val="Ipotesi BP"/>
      <sheetName val="1) Profit&amp;Loss"/>
      <sheetName val="business plan without favor"/>
      <sheetName val="CFTE"/>
      <sheetName val="Sales Costs"/>
      <sheetName val="PriceCost"/>
      <sheetName val="std03 "/>
      <sheetName val="Funz.finanziarie"/>
      <sheetName val="Piano a 3 variabili indicizzato"/>
      <sheetName val="Piano di ammortamento"/>
      <sheetName val="DB Sea"/>
      <sheetName val="Actl 2004"/>
      <sheetName val="Bdgt 2005"/>
      <sheetName val="Sintesi Dati"/>
      <sheetName val="Dati di Sintesi"/>
      <sheetName val="Variance Analysis con D Perim"/>
      <sheetName val="Sintesi per BU"/>
      <sheetName val="Sintesi per BU con MDC"/>
      <sheetName val="D Ricavi"/>
      <sheetName val="D Adde Value"/>
      <sheetName val="D Contr Margin"/>
      <sheetName val="D EBIT"/>
      <sheetName val="D RN"/>
      <sheetName val="D Indirect Cost"/>
      <sheetName val="D Overheads"/>
      <sheetName val="D Q"/>
      <sheetName val="Variance by BU"/>
      <sheetName val="RO"/>
      <sheetName val="MDC"/>
      <sheetName val="Quantità"/>
      <sheetName val="Break Down"/>
      <sheetName val="Costi Diretti Medi"/>
      <sheetName val="Prezzi Medi"/>
      <sheetName val="MDC Medio"/>
      <sheetName val="Break Down Dettagliato"/>
      <sheetName val="DCF - Perpetuity"/>
      <sheetName val="diritti aerop."/>
      <sheetName val="Lingua"/>
      <sheetName val="totale budget BER_may"/>
      <sheetName val="unitaria budget BER_mdc_may"/>
      <sheetName val="unitaria budget BER_mol_may"/>
      <sheetName val="totale budget BER_trim"/>
      <sheetName val="unitaria budget BER_mdc_trim"/>
      <sheetName val="unitaria budget BER_mol_trim"/>
      <sheetName val="DataBER"/>
      <sheetName val="SVS Financials"/>
      <sheetName val="SVS Detail"/>
      <sheetName val="Control Panel"/>
      <sheetName val="Returns Backup"/>
      <sheetName val="Interest Rates"/>
      <sheetName val="Fees"/>
      <sheetName val="Opening BS"/>
      <sheetName val="CFS"/>
      <sheetName val="Interest"/>
      <sheetName val="Return Summary"/>
      <sheetName val="Taxes-Book"/>
      <sheetName val="Taxes-Tax"/>
      <sheetName val="Out---&gt;"/>
      <sheetName val="Dep-Book"/>
      <sheetName val="Dep-Tax"/>
      <sheetName val="Module2"/>
      <sheetName val="Module3"/>
      <sheetName val="Tabelle1"/>
      <sheetName val="Tabelle2"/>
      <sheetName val="Tabelle3"/>
      <sheetName val="MCCRK"/>
      <sheetName val="DF"/>
      <sheetName val="NA"/>
      <sheetName val="HSY"/>
      <sheetName val="NESN"/>
      <sheetName val="TR"/>
      <sheetName val="WWY"/>
      <sheetName val="MO"/>
      <sheetName val="UB"/>
      <sheetName val="VM"/>
      <sheetName val="SW"/>
      <sheetName val="WLA"/>
      <sheetName val="LISN"/>
      <sheetName val="HUHKI"/>
      <sheetName val="EMPTY1"/>
      <sheetName val="Instructions"/>
      <sheetName val="Compco"/>
      <sheetName val="Purchase P analysis"/>
      <sheetName val="Ownership"/>
      <sheetName val="Consolidated"/>
      <sheetName val="Existing Sites"/>
      <sheetName val="Total Acquisitions"/>
      <sheetName val="Small acquisition"/>
      <sheetName val="Large acquisition"/>
      <sheetName val="Depreciation"/>
      <sheetName val="CC"/>
      <sheetName val="Tipi commessa"/>
      <sheetName val="Piano di produzione"/>
      <sheetName val="Estrazione"/>
      <sheetName val="Consuntivazioni AS400"/>
      <sheetName val="Conto Economico 0037+S037"/>
      <sheetName val="Stato Patrimoniale 0037+S037"/>
      <sheetName val="Schema cee"/>
      <sheetName val="__FDSCACHE__"/>
      <sheetName val="Tax Model"/>
      <sheetName val="Debt by Legal Entity"/>
      <sheetName val="Detailed"/>
      <sheetName val="IS "/>
      <sheetName val="BS "/>
      <sheetName val="Debt Inputs"/>
      <sheetName val="Quartely==&gt;"/>
      <sheetName val="Quarterly CF"/>
      <sheetName val="Quarterly BS"/>
      <sheetName val="Quarterly IS"/>
      <sheetName val="Other==&gt;"/>
      <sheetName val="Entry"/>
      <sheetName val="Phasing"/>
      <sheetName val="Operating Model Interface"/>
      <sheetName val="Acquisitions Interface"/>
      <sheetName val="Cons Interface"/>
      <sheetName val="Scenario Manager"/>
      <sheetName val="_TM_Sintesi"/>
      <sheetName val="_TM_DB_Analisi"/>
      <sheetName val="Sintesi_tipologia"/>
      <sheetName val="DB_Analisi"/>
      <sheetName val="Val_Produzione"/>
      <sheetName val="DB_AMB"/>
      <sheetName val="Funzioni"/>
      <sheetName val="convalide"/>
      <sheetName val="appoggio"/>
      <sheetName val="aziende"/>
      <sheetName val="Racc GSA - Aziende 31.12.2014"/>
      <sheetName val="Racc GSA - Aziende 31.12.20 v_2"/>
      <sheetName val="Foglio9"/>
      <sheetName val="Foglio7"/>
      <sheetName val="Foglio5"/>
      <sheetName val="Foglio6"/>
      <sheetName val="Foglio8"/>
      <sheetName val="SP min 2014"/>
      <sheetName val="Modello SP_Passivo (NEW)"/>
      <sheetName val="Modello SP_Passivo 2013"/>
      <sheetName val="Perenti non def"/>
      <sheetName val="912"/>
      <sheetName val="913"/>
      <sheetName val="914"/>
      <sheetName val="915"/>
      <sheetName val="INRCA"/>
      <sheetName val="INRCA (2)"/>
      <sheetName val="Totale Crediti - no"/>
      <sheetName val="Totale debiti v Aziende GSA ok"/>
      <sheetName val="Totale debiti v Aziende GSA (2)"/>
      <sheetName val="RIEPILOGO SP PASSIVO"/>
      <sheetName val="66"/>
      <sheetName val="67"/>
      <sheetName val="68"/>
      <sheetName val="69"/>
      <sheetName val="BDV "/>
    </sheetNames>
    <sheetDataSet>
      <sheetData sheetId="0">
        <row r="1">
          <cell r="A1" t="str">
            <v>AZIENDA:</v>
          </cell>
        </row>
      </sheetData>
      <sheetData sheetId="1">
        <row r="2">
          <cell r="A2" t="str">
            <v>Abitazioni di tipo signorile</v>
          </cell>
        </row>
      </sheetData>
      <sheetData sheetId="2">
        <row r="1">
          <cell r="A1" t="str">
            <v>Avellino</v>
          </cell>
        </row>
      </sheetData>
      <sheetData sheetId="3">
        <row r="1">
          <cell r="A1" t="str">
            <v>Codice USL/Azienda</v>
          </cell>
        </row>
      </sheetData>
      <sheetData sheetId="4">
        <row r="1">
          <cell r="A1" t="str">
            <v>Avellino</v>
          </cell>
        </row>
      </sheetData>
      <sheetData sheetId="5">
        <row r="1">
          <cell r="A1" t="str">
            <v>AZIENDA:</v>
          </cell>
        </row>
      </sheetData>
      <sheetData sheetId="6">
        <row r="1">
          <cell r="A1" t="str">
            <v>Avellino</v>
          </cell>
        </row>
      </sheetData>
      <sheetData sheetId="7">
        <row r="1">
          <cell r="A1" t="str">
            <v>AZIENDA:</v>
          </cell>
        </row>
      </sheetData>
      <sheetData sheetId="8">
        <row r="1">
          <cell r="A1" t="str">
            <v>AZIENDA:</v>
          </cell>
        </row>
      </sheetData>
      <sheetData sheetId="9">
        <row r="1">
          <cell r="A1" t="str">
            <v>AZIENDA:</v>
          </cell>
        </row>
      </sheetData>
      <sheetData sheetId="10">
        <row r="1">
          <cell r="A1" t="str">
            <v>Avellino</v>
          </cell>
        </row>
      </sheetData>
      <sheetData sheetId="11" refreshError="1"/>
      <sheetData sheetId="12">
        <row r="1">
          <cell r="A1" t="str">
            <v>Avellino</v>
          </cell>
        </row>
      </sheetData>
      <sheetData sheetId="13">
        <row r="1">
          <cell r="A1" t="str">
            <v>Avellino</v>
          </cell>
        </row>
      </sheetData>
      <sheetData sheetId="14">
        <row r="1">
          <cell r="A1" t="str">
            <v>AZIENDA:</v>
          </cell>
        </row>
      </sheetData>
      <sheetData sheetId="15">
        <row r="1">
          <cell r="A1" t="str">
            <v>Avellino</v>
          </cell>
        </row>
      </sheetData>
      <sheetData sheetId="16">
        <row r="1">
          <cell r="A1" t="str">
            <v>Avellino</v>
          </cell>
        </row>
      </sheetData>
      <sheetData sheetId="17">
        <row r="1">
          <cell r="A1" t="str">
            <v>AZIENDA:</v>
          </cell>
        </row>
      </sheetData>
      <sheetData sheetId="18">
        <row r="1">
          <cell r="A1" t="str">
            <v>Avellino</v>
          </cell>
        </row>
      </sheetData>
      <sheetData sheetId="19">
        <row r="1">
          <cell r="A1" t="str">
            <v>AZIENDA:</v>
          </cell>
        </row>
      </sheetData>
      <sheetData sheetId="20">
        <row r="1">
          <cell r="A1" t="str">
            <v>Avellino</v>
          </cell>
        </row>
      </sheetData>
      <sheetData sheetId="21">
        <row r="1">
          <cell r="A1" t="str">
            <v>Avellino</v>
          </cell>
        </row>
      </sheetData>
      <sheetData sheetId="22">
        <row r="1">
          <cell r="A1" t="str">
            <v>Codice USL/Azienda</v>
          </cell>
        </row>
      </sheetData>
      <sheetData sheetId="23">
        <row r="2">
          <cell r="C2" t="str">
            <v>CODICE</v>
          </cell>
        </row>
      </sheetData>
      <sheetData sheetId="24" refreshError="1"/>
      <sheetData sheetId="25">
        <row r="1">
          <cell r="A1" t="str">
            <v>Avellino</v>
          </cell>
        </row>
      </sheetData>
      <sheetData sheetId="26">
        <row r="1">
          <cell r="A1" t="str">
            <v>AZIENDA: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">
          <cell r="A1" t="str">
            <v>Avellino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>
        <row r="1">
          <cell r="A1" t="str">
            <v>AZIENDA:</v>
          </cell>
        </row>
      </sheetData>
      <sheetData sheetId="121">
        <row r="1">
          <cell r="A1" t="str">
            <v>AZIENDA:</v>
          </cell>
        </row>
      </sheetData>
      <sheetData sheetId="122">
        <row r="1">
          <cell r="A1" t="str">
            <v>Avellino</v>
          </cell>
        </row>
      </sheetData>
      <sheetData sheetId="123">
        <row r="1">
          <cell r="A1" t="str">
            <v>AZIENDA:</v>
          </cell>
        </row>
      </sheetData>
      <sheetData sheetId="124">
        <row r="1">
          <cell r="A1" t="str">
            <v>AZIENDA:</v>
          </cell>
        </row>
      </sheetData>
      <sheetData sheetId="125">
        <row r="1">
          <cell r="A1" t="str">
            <v>Codice USL/Azienda</v>
          </cell>
        </row>
      </sheetData>
      <sheetData sheetId="126">
        <row r="1">
          <cell r="A1" t="str">
            <v>Avellino</v>
          </cell>
        </row>
      </sheetData>
      <sheetData sheetId="127">
        <row r="1">
          <cell r="A1" t="str">
            <v>Avellino</v>
          </cell>
        </row>
      </sheetData>
      <sheetData sheetId="128">
        <row r="1">
          <cell r="A1" t="str">
            <v>AZIENDA:</v>
          </cell>
        </row>
      </sheetData>
      <sheetData sheetId="129">
        <row r="1">
          <cell r="A1" t="str">
            <v>Avellino</v>
          </cell>
        </row>
      </sheetData>
      <sheetData sheetId="130">
        <row r="1">
          <cell r="A1" t="str">
            <v>Avellino</v>
          </cell>
        </row>
      </sheetData>
      <sheetData sheetId="131">
        <row r="1">
          <cell r="A1" t="str">
            <v>AZIENDA:</v>
          </cell>
        </row>
      </sheetData>
      <sheetData sheetId="132">
        <row r="1">
          <cell r="A1" t="str">
            <v>Avellino</v>
          </cell>
        </row>
      </sheetData>
      <sheetData sheetId="133">
        <row r="1">
          <cell r="A1" t="str">
            <v>AZIENDA:</v>
          </cell>
        </row>
      </sheetData>
      <sheetData sheetId="134">
        <row r="1">
          <cell r="A1" t="str">
            <v>Avellino</v>
          </cell>
        </row>
      </sheetData>
      <sheetData sheetId="135">
        <row r="1">
          <cell r="A1" t="str">
            <v>Avellino</v>
          </cell>
        </row>
      </sheetData>
      <sheetData sheetId="136">
        <row r="1">
          <cell r="A1" t="str">
            <v>Codice USL/Azienda</v>
          </cell>
        </row>
      </sheetData>
      <sheetData sheetId="137">
        <row r="1">
          <cell r="A1" t="str">
            <v>Avellino</v>
          </cell>
        </row>
      </sheetData>
      <sheetData sheetId="138">
        <row r="4">
          <cell r="A4" t="str">
            <v>-</v>
          </cell>
        </row>
      </sheetData>
      <sheetData sheetId="139" refreshError="1"/>
      <sheetData sheetId="140" refreshError="1"/>
      <sheetData sheetId="141" refreshError="1"/>
      <sheetData sheetId="142">
        <row r="1">
          <cell r="A1" t="str">
            <v>Avellino</v>
          </cell>
        </row>
      </sheetData>
      <sheetData sheetId="143">
        <row r="1">
          <cell r="A1" t="str">
            <v>Avellino</v>
          </cell>
        </row>
      </sheetData>
      <sheetData sheetId="144">
        <row r="1">
          <cell r="A1" t="str">
            <v>Avellino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>
        <row r="1">
          <cell r="A1" t="str">
            <v>Somma di Saldo</v>
          </cell>
        </row>
      </sheetData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>
        <row r="2">
          <cell r="C2" t="str">
            <v>CODICE</v>
          </cell>
        </row>
      </sheetData>
      <sheetData sheetId="219">
        <row r="3">
          <cell r="I3">
            <v>153</v>
          </cell>
        </row>
      </sheetData>
      <sheetData sheetId="220">
        <row r="3">
          <cell r="I3">
            <v>153</v>
          </cell>
        </row>
      </sheetData>
      <sheetData sheetId="221">
        <row r="1">
          <cell r="A1" t="str">
            <v>Codice USL/Azienda</v>
          </cell>
        </row>
      </sheetData>
      <sheetData sheetId="222">
        <row r="1">
          <cell r="A1" t="str">
            <v>Codice USL/Azienda</v>
          </cell>
        </row>
      </sheetData>
      <sheetData sheetId="223">
        <row r="1">
          <cell r="A1" t="str">
            <v>Codice USL/Azienda</v>
          </cell>
        </row>
      </sheetData>
      <sheetData sheetId="224">
        <row r="1">
          <cell r="A1" t="str">
            <v>Codice USL/Azienda</v>
          </cell>
        </row>
      </sheetData>
      <sheetData sheetId="225">
        <row r="2">
          <cell r="A2" t="str">
            <v>Abitazioni di tipo signorile</v>
          </cell>
        </row>
      </sheetData>
      <sheetData sheetId="226">
        <row r="1">
          <cell r="A1" t="str">
            <v>Avellino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>
        <row r="4">
          <cell r="E4">
            <v>292575000</v>
          </cell>
        </row>
      </sheetData>
      <sheetData sheetId="292">
        <row r="4">
          <cell r="A4" t="str">
            <v>-</v>
          </cell>
        </row>
      </sheetData>
      <sheetData sheetId="293">
        <row r="1">
          <cell r="A1" t="str">
            <v>AZIENDA:</v>
          </cell>
        </row>
      </sheetData>
      <sheetData sheetId="294"/>
      <sheetData sheetId="295"/>
      <sheetData sheetId="296">
        <row r="4">
          <cell r="A4" t="str">
            <v>-</v>
          </cell>
        </row>
      </sheetData>
      <sheetData sheetId="297">
        <row r="4">
          <cell r="A4" t="str">
            <v>-</v>
          </cell>
        </row>
      </sheetData>
      <sheetData sheetId="298">
        <row r="4">
          <cell r="A4" t="str">
            <v>-</v>
          </cell>
        </row>
      </sheetData>
      <sheetData sheetId="299"/>
      <sheetData sheetId="300"/>
      <sheetData sheetId="301"/>
      <sheetData sheetId="302">
        <row r="3">
          <cell r="I3">
            <v>153</v>
          </cell>
        </row>
      </sheetData>
      <sheetData sheetId="303">
        <row r="3">
          <cell r="I3">
            <v>153</v>
          </cell>
        </row>
      </sheetData>
      <sheetData sheetId="304">
        <row r="4">
          <cell r="A4">
            <v>201</v>
          </cell>
        </row>
      </sheetData>
      <sheetData sheetId="305">
        <row r="1">
          <cell r="A1" t="str">
            <v>Codice USL/Azienda</v>
          </cell>
        </row>
      </sheetData>
      <sheetData sheetId="306">
        <row r="1">
          <cell r="A1" t="str">
            <v>Codice USL/Azienda</v>
          </cell>
        </row>
      </sheetData>
      <sheetData sheetId="307">
        <row r="4">
          <cell r="A4" t="str">
            <v>-</v>
          </cell>
        </row>
      </sheetData>
      <sheetData sheetId="308">
        <row r="4">
          <cell r="A4" t="str">
            <v>-</v>
          </cell>
        </row>
      </sheetData>
      <sheetData sheetId="309">
        <row r="4">
          <cell r="A4" t="str">
            <v>-</v>
          </cell>
        </row>
      </sheetData>
      <sheetData sheetId="310">
        <row r="1">
          <cell r="A1" t="str">
            <v>AZIENDA:</v>
          </cell>
        </row>
      </sheetData>
      <sheetData sheetId="311"/>
      <sheetData sheetId="312">
        <row r="4">
          <cell r="A4" t="str">
            <v>-</v>
          </cell>
        </row>
      </sheetData>
      <sheetData sheetId="313"/>
      <sheetData sheetId="314"/>
      <sheetData sheetId="315"/>
      <sheetData sheetId="316">
        <row r="4">
          <cell r="A4" t="str">
            <v>-</v>
          </cell>
        </row>
      </sheetData>
      <sheetData sheetId="317">
        <row r="4">
          <cell r="A4" t="str">
            <v>-</v>
          </cell>
        </row>
      </sheetData>
      <sheetData sheetId="318">
        <row r="4">
          <cell r="A4" t="str">
            <v>-</v>
          </cell>
        </row>
      </sheetData>
      <sheetData sheetId="319">
        <row r="4">
          <cell r="A4" t="str">
            <v>-</v>
          </cell>
        </row>
      </sheetData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>
        <row r="4">
          <cell r="A4" t="str">
            <v>-</v>
          </cell>
        </row>
      </sheetData>
      <sheetData sheetId="330">
        <row r="4">
          <cell r="A4" t="str">
            <v>-</v>
          </cell>
        </row>
      </sheetData>
      <sheetData sheetId="331"/>
      <sheetData sheetId="332"/>
      <sheetData sheetId="333"/>
      <sheetData sheetId="334">
        <row r="2">
          <cell r="C2" t="str">
            <v>CODICE</v>
          </cell>
        </row>
      </sheetData>
      <sheetData sheetId="335">
        <row r="1">
          <cell r="A1" t="str">
            <v>AZIENDA:</v>
          </cell>
        </row>
      </sheetData>
      <sheetData sheetId="336">
        <row r="1">
          <cell r="A1" t="str">
            <v>AZIENDA:</v>
          </cell>
        </row>
      </sheetData>
      <sheetData sheetId="337">
        <row r="7">
          <cell r="L7">
            <v>4.3999999999999997E-2</v>
          </cell>
        </row>
      </sheetData>
      <sheetData sheetId="338">
        <row r="13">
          <cell r="C13">
            <v>0.42499999999999999</v>
          </cell>
        </row>
      </sheetData>
      <sheetData sheetId="339">
        <row r="7">
          <cell r="L7">
            <v>4.3999999999999997E-2</v>
          </cell>
        </row>
      </sheetData>
      <sheetData sheetId="340">
        <row r="2">
          <cell r="A2" t="str">
            <v>Abitazioni di tipo signorile</v>
          </cell>
        </row>
      </sheetData>
      <sheetData sheetId="341">
        <row r="7">
          <cell r="L7">
            <v>4.3999999999999997E-2</v>
          </cell>
        </row>
      </sheetData>
      <sheetData sheetId="342">
        <row r="1">
          <cell r="A1" t="str">
            <v>Avellino</v>
          </cell>
        </row>
      </sheetData>
      <sheetData sheetId="343">
        <row r="2">
          <cell r="C2" t="str">
            <v>CODICE</v>
          </cell>
        </row>
      </sheetData>
      <sheetData sheetId="344">
        <row r="1">
          <cell r="A1" t="str">
            <v>AZIENDA:</v>
          </cell>
        </row>
      </sheetData>
      <sheetData sheetId="345">
        <row r="1">
          <cell r="A1" t="str">
            <v>AZIENDA:</v>
          </cell>
        </row>
      </sheetData>
      <sheetData sheetId="346" refreshError="1"/>
      <sheetData sheetId="347" refreshError="1"/>
      <sheetData sheetId="348" refreshError="1"/>
      <sheetData sheetId="349">
        <row r="2">
          <cell r="A2" t="str">
            <v>Abitazioni di tipo signorile</v>
          </cell>
        </row>
      </sheetData>
      <sheetData sheetId="350">
        <row r="2">
          <cell r="C2" t="str">
            <v>CODICE</v>
          </cell>
        </row>
      </sheetData>
      <sheetData sheetId="351">
        <row r="1">
          <cell r="A1" t="str">
            <v>Avellino</v>
          </cell>
        </row>
      </sheetData>
      <sheetData sheetId="352">
        <row r="1">
          <cell r="A1" t="str">
            <v>AZIENDA:</v>
          </cell>
        </row>
      </sheetData>
      <sheetData sheetId="353">
        <row r="1">
          <cell r="A1" t="str">
            <v>AZIENDA: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>
        <row r="5">
          <cell r="B5">
            <v>4565677.4227499999</v>
          </cell>
        </row>
      </sheetData>
      <sheetData sheetId="467">
        <row r="1">
          <cell r="A1" t="str">
            <v>AZIENDA:</v>
          </cell>
        </row>
      </sheetData>
      <sheetData sheetId="468" refreshError="1"/>
      <sheetData sheetId="469">
        <row r="1">
          <cell r="A1" t="str">
            <v>AZIENDA:</v>
          </cell>
        </row>
      </sheetData>
      <sheetData sheetId="470">
        <row r="1">
          <cell r="A1" t="str">
            <v>AZIENDA:</v>
          </cell>
        </row>
      </sheetData>
      <sheetData sheetId="471">
        <row r="1">
          <cell r="A1" t="str">
            <v>AZIENDA:</v>
          </cell>
        </row>
      </sheetData>
      <sheetData sheetId="472">
        <row r="1">
          <cell r="A1" t="str">
            <v>Codice USL/Azienda</v>
          </cell>
        </row>
      </sheetData>
      <sheetData sheetId="473">
        <row r="1">
          <cell r="A1" t="str">
            <v>Avellino</v>
          </cell>
        </row>
      </sheetData>
      <sheetData sheetId="474">
        <row r="1">
          <cell r="A1" t="str">
            <v>Codice USL/Azienda</v>
          </cell>
        </row>
      </sheetData>
      <sheetData sheetId="475">
        <row r="1">
          <cell r="A1" t="str">
            <v>Codice USL/Azienda</v>
          </cell>
        </row>
      </sheetData>
      <sheetData sheetId="476">
        <row r="1">
          <cell r="A1" t="str">
            <v>Avellino</v>
          </cell>
        </row>
      </sheetData>
      <sheetData sheetId="477">
        <row r="1">
          <cell r="A1" t="str">
            <v>Codice USL/Azienda</v>
          </cell>
        </row>
      </sheetData>
      <sheetData sheetId="478">
        <row r="1">
          <cell r="A1" t="str">
            <v>AZIENDA:</v>
          </cell>
        </row>
      </sheetData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>
        <row r="1">
          <cell r="A1" t="str">
            <v>AZIENDA:</v>
          </cell>
        </row>
      </sheetData>
      <sheetData sheetId="564">
        <row r="1">
          <cell r="A1" t="str">
            <v>AZIENDA:</v>
          </cell>
        </row>
      </sheetData>
      <sheetData sheetId="565">
        <row r="1">
          <cell r="A1" t="str">
            <v>AZIENDA:</v>
          </cell>
        </row>
      </sheetData>
      <sheetData sheetId="566">
        <row r="1">
          <cell r="A1" t="str">
            <v>Codice USL/Azienda</v>
          </cell>
        </row>
      </sheetData>
      <sheetData sheetId="567">
        <row r="1">
          <cell r="A1" t="str">
            <v>AZIENDA:</v>
          </cell>
        </row>
      </sheetData>
      <sheetData sheetId="568">
        <row r="1">
          <cell r="A1" t="str">
            <v>AZIENDA:</v>
          </cell>
        </row>
      </sheetData>
      <sheetData sheetId="569">
        <row r="1">
          <cell r="A1" t="str">
            <v>AZIENDA:</v>
          </cell>
        </row>
      </sheetData>
      <sheetData sheetId="570">
        <row r="1">
          <cell r="A1" t="str">
            <v>Codice USL/Azienda</v>
          </cell>
        </row>
      </sheetData>
      <sheetData sheetId="571">
        <row r="1">
          <cell r="A1" t="str">
            <v>Avellino</v>
          </cell>
        </row>
      </sheetData>
      <sheetData sheetId="572">
        <row r="1">
          <cell r="A1" t="str">
            <v>Codice USL/Azienda</v>
          </cell>
        </row>
      </sheetData>
      <sheetData sheetId="573">
        <row r="1">
          <cell r="A1" t="str">
            <v>Avellino</v>
          </cell>
        </row>
      </sheetData>
      <sheetData sheetId="574">
        <row r="1">
          <cell r="A1" t="str">
            <v>AZIENDA:</v>
          </cell>
        </row>
      </sheetData>
      <sheetData sheetId="575">
        <row r="1">
          <cell r="A1" t="str">
            <v>Codice USL/Azienda</v>
          </cell>
        </row>
      </sheetData>
      <sheetData sheetId="576">
        <row r="1">
          <cell r="A1" t="str">
            <v>AZIENDA:</v>
          </cell>
        </row>
      </sheetData>
      <sheetData sheetId="577">
        <row r="1">
          <cell r="A1" t="str">
            <v>Codice USL/Azienda</v>
          </cell>
        </row>
      </sheetData>
      <sheetData sheetId="578">
        <row r="1">
          <cell r="A1" t="str">
            <v>Avellino</v>
          </cell>
        </row>
      </sheetData>
      <sheetData sheetId="579">
        <row r="1">
          <cell r="A1" t="str">
            <v>AZIENDA:</v>
          </cell>
        </row>
      </sheetData>
      <sheetData sheetId="580">
        <row r="1">
          <cell r="A1" t="str">
            <v>Codice USL/Azienda</v>
          </cell>
        </row>
      </sheetData>
      <sheetData sheetId="581">
        <row r="1">
          <cell r="A1" t="str">
            <v>AZIENDA:</v>
          </cell>
        </row>
      </sheetData>
      <sheetData sheetId="582">
        <row r="1">
          <cell r="A1" t="str">
            <v>AZIENDA:</v>
          </cell>
        </row>
      </sheetData>
      <sheetData sheetId="583">
        <row r="1">
          <cell r="A1" t="str">
            <v>AZIENDA:</v>
          </cell>
        </row>
      </sheetData>
      <sheetData sheetId="584">
        <row r="1">
          <cell r="A1" t="str">
            <v>AZIENDA:</v>
          </cell>
        </row>
      </sheetData>
      <sheetData sheetId="585">
        <row r="1">
          <cell r="A1" t="str">
            <v>AZIENDA:</v>
          </cell>
        </row>
      </sheetData>
      <sheetData sheetId="586">
        <row r="1">
          <cell r="A1" t="str">
            <v>AZIENDA:</v>
          </cell>
        </row>
      </sheetData>
      <sheetData sheetId="587">
        <row r="1">
          <cell r="A1" t="str">
            <v>AZIENDA:</v>
          </cell>
        </row>
      </sheetData>
      <sheetData sheetId="588">
        <row r="1">
          <cell r="A1" t="str">
            <v>AZIENDA:</v>
          </cell>
        </row>
      </sheetData>
      <sheetData sheetId="589">
        <row r="1">
          <cell r="A1" t="str">
            <v>AZIENDA:</v>
          </cell>
        </row>
      </sheetData>
      <sheetData sheetId="590">
        <row r="1">
          <cell r="A1" t="str">
            <v>AZIENDA:</v>
          </cell>
        </row>
      </sheetData>
      <sheetData sheetId="591">
        <row r="1">
          <cell r="A1" t="str">
            <v>AZIENDA:</v>
          </cell>
        </row>
      </sheetData>
      <sheetData sheetId="592">
        <row r="1">
          <cell r="A1" t="str">
            <v>AZIENDA:</v>
          </cell>
        </row>
      </sheetData>
      <sheetData sheetId="593">
        <row r="1">
          <cell r="A1" t="str">
            <v>AZIENDA:</v>
          </cell>
        </row>
      </sheetData>
      <sheetData sheetId="594">
        <row r="1">
          <cell r="A1" t="str">
            <v>AZIENDA:</v>
          </cell>
        </row>
      </sheetData>
      <sheetData sheetId="595">
        <row r="1">
          <cell r="A1" t="str">
            <v>AZIENDA:</v>
          </cell>
        </row>
      </sheetData>
      <sheetData sheetId="596">
        <row r="1">
          <cell r="A1" t="str">
            <v>AZIENDA:</v>
          </cell>
        </row>
      </sheetData>
      <sheetData sheetId="597">
        <row r="1">
          <cell r="A1" t="str">
            <v>AZIENDA:</v>
          </cell>
        </row>
      </sheetData>
      <sheetData sheetId="598">
        <row r="1">
          <cell r="A1" t="str">
            <v>AZIENDA:</v>
          </cell>
        </row>
      </sheetData>
      <sheetData sheetId="599">
        <row r="1">
          <cell r="A1" t="str">
            <v>AZIENDA:</v>
          </cell>
        </row>
      </sheetData>
      <sheetData sheetId="600">
        <row r="1">
          <cell r="A1" t="str">
            <v>AZIENDA:</v>
          </cell>
        </row>
      </sheetData>
      <sheetData sheetId="601">
        <row r="2">
          <cell r="C2" t="str">
            <v>CODICE</v>
          </cell>
        </row>
      </sheetData>
      <sheetData sheetId="602">
        <row r="1">
          <cell r="A1" t="str">
            <v>AZIENDA:</v>
          </cell>
        </row>
      </sheetData>
      <sheetData sheetId="603">
        <row r="1">
          <cell r="A1" t="str">
            <v>AZIENDA:</v>
          </cell>
        </row>
      </sheetData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1">
          <cell r="A1" t="str">
            <v>Codice USL/Azienda</v>
          </cell>
        </row>
      </sheetData>
      <sheetData sheetId="629">
        <row r="1">
          <cell r="A1" t="str">
            <v>Codice USL/Azienda</v>
          </cell>
        </row>
      </sheetData>
      <sheetData sheetId="630">
        <row r="1">
          <cell r="A1" t="str">
            <v>Avellino</v>
          </cell>
        </row>
      </sheetData>
      <sheetData sheetId="631">
        <row r="1">
          <cell r="A1" t="str">
            <v>Avellino</v>
          </cell>
        </row>
      </sheetData>
      <sheetData sheetId="632">
        <row r="1">
          <cell r="A1" t="str">
            <v>AZIENDA:</v>
          </cell>
        </row>
      </sheetData>
      <sheetData sheetId="633">
        <row r="1">
          <cell r="A1" t="str">
            <v>Codice USL/Azienda</v>
          </cell>
        </row>
      </sheetData>
      <sheetData sheetId="634">
        <row r="1">
          <cell r="A1" t="str">
            <v>Avellino</v>
          </cell>
        </row>
      </sheetData>
      <sheetData sheetId="635">
        <row r="1">
          <cell r="A1" t="str">
            <v>AZIENDA:</v>
          </cell>
        </row>
      </sheetData>
      <sheetData sheetId="636">
        <row r="1">
          <cell r="A1" t="str">
            <v>AZIENDA:</v>
          </cell>
        </row>
      </sheetData>
      <sheetData sheetId="637">
        <row r="1">
          <cell r="A1" t="str">
            <v>AZIENDA:</v>
          </cell>
        </row>
      </sheetData>
      <sheetData sheetId="638">
        <row r="1">
          <cell r="A1" t="str">
            <v>AZIENDA:</v>
          </cell>
        </row>
      </sheetData>
      <sheetData sheetId="639">
        <row r="1">
          <cell r="A1" t="str">
            <v>AZIENDA:</v>
          </cell>
        </row>
      </sheetData>
      <sheetData sheetId="640">
        <row r="1">
          <cell r="A1" t="str">
            <v>AZIENDA:</v>
          </cell>
        </row>
      </sheetData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>
        <row r="1">
          <cell r="A1" t="str">
            <v>Codice USL/Azienda</v>
          </cell>
        </row>
      </sheetData>
      <sheetData sheetId="657">
        <row r="1">
          <cell r="A1" t="str">
            <v>Avellino</v>
          </cell>
        </row>
      </sheetData>
      <sheetData sheetId="658">
        <row r="1">
          <cell r="A1" t="str">
            <v>AZIENDA:</v>
          </cell>
        </row>
      </sheetData>
      <sheetData sheetId="659">
        <row r="1">
          <cell r="A1" t="str">
            <v>AZIENDA:</v>
          </cell>
        </row>
      </sheetData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>
        <row r="1">
          <cell r="A1" t="str">
            <v>AZIENDA:</v>
          </cell>
        </row>
      </sheetData>
      <sheetData sheetId="670" refreshError="1"/>
      <sheetData sheetId="671">
        <row r="1">
          <cell r="A1" t="str">
            <v>AZIENDA:</v>
          </cell>
        </row>
      </sheetData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>
        <row r="1">
          <cell r="A1" t="str">
            <v>Codice USL/Azienda</v>
          </cell>
        </row>
      </sheetData>
      <sheetData sheetId="691">
        <row r="1">
          <cell r="A1" t="str">
            <v>Avellino</v>
          </cell>
        </row>
      </sheetData>
      <sheetData sheetId="692">
        <row r="2">
          <cell r="A2" t="str">
            <v>Abitazioni di tipo signorile</v>
          </cell>
        </row>
      </sheetData>
      <sheetData sheetId="693">
        <row r="2">
          <cell r="C2" t="str">
            <v>CODICE</v>
          </cell>
        </row>
      </sheetData>
      <sheetData sheetId="694">
        <row r="1">
          <cell r="A1" t="str">
            <v>AZIENDA:</v>
          </cell>
        </row>
      </sheetData>
      <sheetData sheetId="695">
        <row r="1">
          <cell r="A1" t="str">
            <v>Codice USL/Azienda</v>
          </cell>
        </row>
      </sheetData>
      <sheetData sheetId="696">
        <row r="1">
          <cell r="A1" t="str">
            <v>AZIENDA:</v>
          </cell>
        </row>
      </sheetData>
      <sheetData sheetId="697">
        <row r="1">
          <cell r="A1" t="str">
            <v>Codice USL/Azienda</v>
          </cell>
        </row>
      </sheetData>
      <sheetData sheetId="698">
        <row r="1">
          <cell r="A1" t="str">
            <v>Codice USL/Azienda</v>
          </cell>
        </row>
      </sheetData>
      <sheetData sheetId="699">
        <row r="1">
          <cell r="A1" t="str">
            <v>Avellino</v>
          </cell>
        </row>
      </sheetData>
      <sheetData sheetId="700">
        <row r="7">
          <cell r="L7">
            <v>4.3999999999999997E-2</v>
          </cell>
        </row>
      </sheetData>
      <sheetData sheetId="701">
        <row r="13">
          <cell r="C13">
            <v>0.42499999999999999</v>
          </cell>
        </row>
      </sheetData>
      <sheetData sheetId="702">
        <row r="7">
          <cell r="L7">
            <v>4.3999999999999997E-2</v>
          </cell>
        </row>
      </sheetData>
      <sheetData sheetId="703">
        <row r="7">
          <cell r="L7">
            <v>4.3999999999999997E-2</v>
          </cell>
        </row>
      </sheetData>
      <sheetData sheetId="704">
        <row r="2">
          <cell r="A2" t="str">
            <v>Abitazioni di tipo signorile</v>
          </cell>
        </row>
      </sheetData>
      <sheetData sheetId="705">
        <row r="4">
          <cell r="A4">
            <v>201</v>
          </cell>
        </row>
      </sheetData>
      <sheetData sheetId="706">
        <row r="1">
          <cell r="A1" t="str">
            <v>Avellino</v>
          </cell>
        </row>
      </sheetData>
      <sheetData sheetId="707">
        <row r="2">
          <cell r="C2" t="str">
            <v>CODICE</v>
          </cell>
        </row>
      </sheetData>
      <sheetData sheetId="708">
        <row r="2">
          <cell r="C2" t="str">
            <v>CODICE</v>
          </cell>
        </row>
      </sheetData>
      <sheetData sheetId="709">
        <row r="4">
          <cell r="A4">
            <v>201</v>
          </cell>
        </row>
      </sheetData>
      <sheetData sheetId="710">
        <row r="2">
          <cell r="C2" t="str">
            <v>CODICE</v>
          </cell>
        </row>
      </sheetData>
      <sheetData sheetId="711">
        <row r="1">
          <cell r="A1" t="str">
            <v>Codice USL/Azienda</v>
          </cell>
        </row>
      </sheetData>
      <sheetData sheetId="712"/>
      <sheetData sheetId="713">
        <row r="1">
          <cell r="A1" t="str">
            <v>Codice USL/Azienda</v>
          </cell>
        </row>
      </sheetData>
      <sheetData sheetId="714">
        <row r="1">
          <cell r="A1" t="str">
            <v>Codice USL/Azienda</v>
          </cell>
        </row>
      </sheetData>
      <sheetData sheetId="715">
        <row r="1">
          <cell r="A1" t="str">
            <v>Avellino</v>
          </cell>
        </row>
      </sheetData>
      <sheetData sheetId="716">
        <row r="1">
          <cell r="A1" t="str">
            <v>Avellino</v>
          </cell>
        </row>
      </sheetData>
      <sheetData sheetId="717">
        <row r="1">
          <cell r="A1" t="str">
            <v>AZIENDA:</v>
          </cell>
        </row>
      </sheetData>
      <sheetData sheetId="718">
        <row r="1">
          <cell r="A1" t="str">
            <v>Codice USL/Azienda</v>
          </cell>
        </row>
      </sheetData>
      <sheetData sheetId="719">
        <row r="1">
          <cell r="A1" t="str">
            <v>Avellino</v>
          </cell>
        </row>
      </sheetData>
      <sheetData sheetId="720">
        <row r="1">
          <cell r="A1" t="str">
            <v>AZIENDA:</v>
          </cell>
        </row>
      </sheetData>
      <sheetData sheetId="721">
        <row r="1">
          <cell r="A1" t="str">
            <v>AZIENDA:</v>
          </cell>
        </row>
      </sheetData>
      <sheetData sheetId="722" refreshError="1"/>
      <sheetData sheetId="723">
        <row r="1">
          <cell r="A1" t="str">
            <v>Codice USL/Azienda</v>
          </cell>
        </row>
      </sheetData>
      <sheetData sheetId="724">
        <row r="1">
          <cell r="A1" t="str">
            <v>Avellino</v>
          </cell>
        </row>
      </sheetData>
      <sheetData sheetId="725">
        <row r="1">
          <cell r="A1" t="str">
            <v>AZIENDA:</v>
          </cell>
        </row>
      </sheetData>
      <sheetData sheetId="726">
        <row r="1">
          <cell r="A1" t="str">
            <v>AZIENDA:</v>
          </cell>
        </row>
      </sheetData>
      <sheetData sheetId="727">
        <row r="1">
          <cell r="A1" t="str">
            <v>AZIENDA:</v>
          </cell>
        </row>
      </sheetData>
      <sheetData sheetId="728">
        <row r="1">
          <cell r="A1" t="str">
            <v>AZIENDA:</v>
          </cell>
        </row>
      </sheetData>
      <sheetData sheetId="729">
        <row r="1">
          <cell r="A1" t="str">
            <v>AZIENDA:</v>
          </cell>
        </row>
      </sheetData>
      <sheetData sheetId="730">
        <row r="1">
          <cell r="A1" t="str">
            <v>Somma di rettificato</v>
          </cell>
        </row>
      </sheetData>
      <sheetData sheetId="731">
        <row r="1">
          <cell r="A1" t="str">
            <v>Codice USL/Azienda</v>
          </cell>
        </row>
      </sheetData>
      <sheetData sheetId="732">
        <row r="1">
          <cell r="A1" t="str">
            <v>Somma di (Dare) Avere</v>
          </cell>
        </row>
      </sheetData>
      <sheetData sheetId="733">
        <row r="1">
          <cell r="A1" t="str">
            <v>AZIENDA:</v>
          </cell>
        </row>
      </sheetData>
      <sheetData sheetId="734">
        <row r="1">
          <cell r="A1" t="str">
            <v>Avellino</v>
          </cell>
        </row>
      </sheetData>
      <sheetData sheetId="735">
        <row r="1">
          <cell r="A1" t="str">
            <v>AZIENDA:</v>
          </cell>
        </row>
      </sheetData>
      <sheetData sheetId="736">
        <row r="1">
          <cell r="A1" t="str">
            <v>AZIENDA:</v>
          </cell>
        </row>
      </sheetData>
      <sheetData sheetId="737">
        <row r="1">
          <cell r="A1" t="str">
            <v>AZIENDA:</v>
          </cell>
        </row>
      </sheetData>
      <sheetData sheetId="738">
        <row r="1">
          <cell r="A1" t="str">
            <v>Codice USL/Azienda</v>
          </cell>
        </row>
      </sheetData>
      <sheetData sheetId="739">
        <row r="1">
          <cell r="A1" t="str">
            <v>Codice USL/Azienda</v>
          </cell>
        </row>
      </sheetData>
      <sheetData sheetId="740">
        <row r="1">
          <cell r="A1" t="str">
            <v>Somma di rettificato</v>
          </cell>
        </row>
      </sheetData>
      <sheetData sheetId="741">
        <row r="1">
          <cell r="A1" t="str">
            <v>Codice USL/Azienda</v>
          </cell>
        </row>
      </sheetData>
      <sheetData sheetId="742">
        <row r="1">
          <cell r="A1" t="str">
            <v>Somma di (Dare) Avere</v>
          </cell>
        </row>
      </sheetData>
      <sheetData sheetId="743">
        <row r="1">
          <cell r="A1" t="str">
            <v>Avellino</v>
          </cell>
        </row>
      </sheetData>
      <sheetData sheetId="744">
        <row r="1">
          <cell r="A1" t="str">
            <v>AZIENDA:</v>
          </cell>
        </row>
      </sheetData>
      <sheetData sheetId="745">
        <row r="1">
          <cell r="A1" t="str">
            <v>Codice USL/Azienda</v>
          </cell>
        </row>
      </sheetData>
      <sheetData sheetId="746">
        <row r="1">
          <cell r="A1" t="str">
            <v>Avellino</v>
          </cell>
        </row>
      </sheetData>
      <sheetData sheetId="747">
        <row r="1">
          <cell r="A1" t="str">
            <v>Codice USL/Azienda</v>
          </cell>
        </row>
      </sheetData>
      <sheetData sheetId="748">
        <row r="1">
          <cell r="A1" t="str">
            <v>Avellino</v>
          </cell>
        </row>
      </sheetData>
      <sheetData sheetId="749">
        <row r="1">
          <cell r="A1" t="str">
            <v>AZIENDA:</v>
          </cell>
        </row>
      </sheetData>
      <sheetData sheetId="750">
        <row r="1">
          <cell r="A1" t="str">
            <v>Somma di rettificato</v>
          </cell>
        </row>
      </sheetData>
      <sheetData sheetId="751">
        <row r="1">
          <cell r="A1" t="str">
            <v>AZIENDA:</v>
          </cell>
        </row>
      </sheetData>
      <sheetData sheetId="752">
        <row r="1">
          <cell r="A1" t="str">
            <v>Codice USL/Azienda</v>
          </cell>
        </row>
      </sheetData>
      <sheetData sheetId="753">
        <row r="1">
          <cell r="A1" t="str">
            <v>AZIENDA:</v>
          </cell>
        </row>
      </sheetData>
      <sheetData sheetId="754" refreshError="1"/>
      <sheetData sheetId="755">
        <row r="1">
          <cell r="A1" t="str">
            <v>Codice USL/Azienda</v>
          </cell>
        </row>
      </sheetData>
      <sheetData sheetId="756">
        <row r="1">
          <cell r="A1" t="str">
            <v>AZIENDA:</v>
          </cell>
        </row>
      </sheetData>
      <sheetData sheetId="757">
        <row r="1">
          <cell r="A1" t="str">
            <v>AZIENDA:</v>
          </cell>
        </row>
      </sheetData>
      <sheetData sheetId="758">
        <row r="1">
          <cell r="A1" t="str">
            <v>AZIENDA:</v>
          </cell>
        </row>
      </sheetData>
      <sheetData sheetId="759">
        <row r="1">
          <cell r="A1" t="str">
            <v>AZIENDA:</v>
          </cell>
        </row>
      </sheetData>
      <sheetData sheetId="760">
        <row r="1">
          <cell r="A1" t="str">
            <v>Avellino</v>
          </cell>
        </row>
      </sheetData>
      <sheetData sheetId="761">
        <row r="1">
          <cell r="A1" t="str">
            <v>AZIENDA:</v>
          </cell>
        </row>
      </sheetData>
      <sheetData sheetId="762">
        <row r="1">
          <cell r="A1" t="str">
            <v>AZIENDA:</v>
          </cell>
        </row>
      </sheetData>
      <sheetData sheetId="763" refreshError="1"/>
      <sheetData sheetId="764" refreshError="1"/>
      <sheetData sheetId="765" refreshError="1"/>
      <sheetData sheetId="766" refreshError="1"/>
      <sheetData sheetId="767">
        <row r="1">
          <cell r="A1" t="str">
            <v>AZIENDA:</v>
          </cell>
        </row>
      </sheetData>
      <sheetData sheetId="768">
        <row r="1">
          <cell r="A1" t="str">
            <v>AZIENDA:</v>
          </cell>
        </row>
      </sheetData>
      <sheetData sheetId="769" refreshError="1"/>
      <sheetData sheetId="770">
        <row r="1">
          <cell r="A1" t="str">
            <v>AZIENDA:</v>
          </cell>
        </row>
      </sheetData>
      <sheetData sheetId="771">
        <row r="1">
          <cell r="A1" t="str">
            <v>AZIENDA:</v>
          </cell>
        </row>
      </sheetData>
      <sheetData sheetId="772" refreshError="1"/>
      <sheetData sheetId="773" refreshError="1"/>
      <sheetData sheetId="774" refreshError="1"/>
      <sheetData sheetId="775">
        <row r="1">
          <cell r="A1" t="str">
            <v>AZIENDA:</v>
          </cell>
        </row>
      </sheetData>
      <sheetData sheetId="776">
        <row r="1">
          <cell r="A1" t="str">
            <v>AZIENDA:</v>
          </cell>
        </row>
      </sheetData>
      <sheetData sheetId="777">
        <row r="1">
          <cell r="A1" t="str">
            <v>Codice USL/Azienda</v>
          </cell>
        </row>
      </sheetData>
      <sheetData sheetId="778">
        <row r="1">
          <cell r="A1" t="str">
            <v>Avellino</v>
          </cell>
        </row>
      </sheetData>
      <sheetData sheetId="779">
        <row r="1">
          <cell r="A1" t="str">
            <v>AZIENDA:</v>
          </cell>
        </row>
      </sheetData>
      <sheetData sheetId="780">
        <row r="1">
          <cell r="A1" t="str">
            <v>AZIENDA:</v>
          </cell>
        </row>
      </sheetData>
      <sheetData sheetId="781">
        <row r="1">
          <cell r="A1" t="str">
            <v>AZIENDA:</v>
          </cell>
        </row>
      </sheetData>
      <sheetData sheetId="782" refreshError="1"/>
      <sheetData sheetId="783">
        <row r="1">
          <cell r="A1" t="str">
            <v>AZIENDA:</v>
          </cell>
        </row>
      </sheetData>
      <sheetData sheetId="784">
        <row r="1">
          <cell r="A1" t="str">
            <v>Codice USL/Azienda</v>
          </cell>
        </row>
      </sheetData>
      <sheetData sheetId="785">
        <row r="1">
          <cell r="A1" t="str">
            <v>Codice USL/Azienda</v>
          </cell>
        </row>
      </sheetData>
      <sheetData sheetId="786">
        <row r="1">
          <cell r="A1" t="str">
            <v>Codice USL/Azienda</v>
          </cell>
        </row>
      </sheetData>
      <sheetData sheetId="787">
        <row r="1">
          <cell r="A1" t="str">
            <v>AZIENDA:</v>
          </cell>
        </row>
      </sheetData>
      <sheetData sheetId="788">
        <row r="1">
          <cell r="A1" t="str">
            <v>Codice USL/Azienda</v>
          </cell>
        </row>
      </sheetData>
      <sheetData sheetId="789">
        <row r="1">
          <cell r="A1" t="str">
            <v>Avellino</v>
          </cell>
        </row>
      </sheetData>
      <sheetData sheetId="790">
        <row r="1">
          <cell r="A1" t="str">
            <v>AZIENDA:</v>
          </cell>
        </row>
      </sheetData>
      <sheetData sheetId="791" refreshError="1"/>
      <sheetData sheetId="792">
        <row r="1">
          <cell r="A1" t="str">
            <v>AZIENDA:</v>
          </cell>
        </row>
      </sheetData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>
        <row r="1">
          <cell r="A1" t="str">
            <v>AZIENDA:</v>
          </cell>
        </row>
      </sheetData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>
        <row r="1">
          <cell r="A1" t="str">
            <v>Codice USL/Azienda</v>
          </cell>
        </row>
      </sheetData>
      <sheetData sheetId="822">
        <row r="1">
          <cell r="A1" t="str">
            <v>Codice USL/Azienda</v>
          </cell>
        </row>
      </sheetData>
      <sheetData sheetId="823">
        <row r="1">
          <cell r="A1" t="str">
            <v>Somma di rettificato</v>
          </cell>
        </row>
      </sheetData>
      <sheetData sheetId="824">
        <row r="1">
          <cell r="A1" t="str">
            <v>Codice USL/Azienda</v>
          </cell>
        </row>
      </sheetData>
      <sheetData sheetId="825">
        <row r="1">
          <cell r="A1" t="str">
            <v>Somma di (Dare) Avere</v>
          </cell>
        </row>
      </sheetData>
      <sheetData sheetId="826">
        <row r="1">
          <cell r="A1" t="str">
            <v>AZIENDA:</v>
          </cell>
        </row>
      </sheetData>
      <sheetData sheetId="827">
        <row r="1">
          <cell r="A1" t="str">
            <v>AZIENDA:</v>
          </cell>
        </row>
      </sheetData>
      <sheetData sheetId="828">
        <row r="1">
          <cell r="A1" t="str">
            <v>Codice USL/Azienda</v>
          </cell>
        </row>
      </sheetData>
      <sheetData sheetId="829">
        <row r="1">
          <cell r="A1" t="str">
            <v>Avellino</v>
          </cell>
        </row>
      </sheetData>
      <sheetData sheetId="830">
        <row r="1">
          <cell r="A1" t="str">
            <v>Codice USL/Azienda</v>
          </cell>
        </row>
      </sheetData>
      <sheetData sheetId="831">
        <row r="1">
          <cell r="A1" t="str">
            <v>Avellino</v>
          </cell>
        </row>
      </sheetData>
      <sheetData sheetId="832">
        <row r="1">
          <cell r="A1" t="str">
            <v>AZIENDA:</v>
          </cell>
        </row>
      </sheetData>
      <sheetData sheetId="833">
        <row r="1">
          <cell r="A1" t="str">
            <v>Somma di rettificato</v>
          </cell>
        </row>
      </sheetData>
      <sheetData sheetId="834">
        <row r="1">
          <cell r="A1" t="str">
            <v>AZIENDA:</v>
          </cell>
        </row>
      </sheetData>
      <sheetData sheetId="835">
        <row r="1">
          <cell r="A1" t="str">
            <v>Codice USL/Azienda</v>
          </cell>
        </row>
      </sheetData>
      <sheetData sheetId="836">
        <row r="1">
          <cell r="A1" t="str">
            <v>AZIENDA:</v>
          </cell>
        </row>
      </sheetData>
      <sheetData sheetId="837">
        <row r="1">
          <cell r="A1" t="str">
            <v>Codice USL/Azienda</v>
          </cell>
        </row>
      </sheetData>
      <sheetData sheetId="838">
        <row r="1">
          <cell r="A1" t="str">
            <v>Codice USL/Azienda</v>
          </cell>
        </row>
      </sheetData>
      <sheetData sheetId="839">
        <row r="1">
          <cell r="A1" t="str">
            <v>Avellino</v>
          </cell>
        </row>
      </sheetData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>
        <row r="1">
          <cell r="A1" t="str">
            <v>AZIENDA:</v>
          </cell>
        </row>
      </sheetData>
      <sheetData sheetId="859">
        <row r="1">
          <cell r="A1" t="str">
            <v>Somma di (Dare) Avere</v>
          </cell>
        </row>
      </sheetData>
      <sheetData sheetId="860">
        <row r="1">
          <cell r="A1" t="str">
            <v>Codice USL/Azienda</v>
          </cell>
        </row>
      </sheetData>
      <sheetData sheetId="861">
        <row r="1">
          <cell r="A1" t="str">
            <v>Avellino</v>
          </cell>
        </row>
      </sheetData>
      <sheetData sheetId="862">
        <row r="1">
          <cell r="A1" t="str">
            <v>AZIENDA:</v>
          </cell>
        </row>
      </sheetData>
      <sheetData sheetId="863">
        <row r="1">
          <cell r="A1" t="str">
            <v>AZIENDA:</v>
          </cell>
        </row>
      </sheetData>
      <sheetData sheetId="864">
        <row r="1">
          <cell r="A1" t="str">
            <v>AZIENDA:</v>
          </cell>
        </row>
      </sheetData>
      <sheetData sheetId="865">
        <row r="1">
          <cell r="A1" t="str">
            <v>AZIENDA:</v>
          </cell>
        </row>
      </sheetData>
      <sheetData sheetId="866">
        <row r="1">
          <cell r="A1" t="str">
            <v>AZIENDA:</v>
          </cell>
        </row>
      </sheetData>
      <sheetData sheetId="867">
        <row r="1">
          <cell r="A1" t="str">
            <v>Codice USL/Azienda</v>
          </cell>
        </row>
      </sheetData>
      <sheetData sheetId="868">
        <row r="1">
          <cell r="A1" t="str">
            <v>Somma di rettificato</v>
          </cell>
        </row>
      </sheetData>
      <sheetData sheetId="869">
        <row r="1">
          <cell r="A1" t="str">
            <v>Codice USL/Azienda</v>
          </cell>
        </row>
      </sheetData>
      <sheetData sheetId="870">
        <row r="1">
          <cell r="A1" t="str">
            <v>Somma di (Dare) Avere</v>
          </cell>
        </row>
      </sheetData>
      <sheetData sheetId="871">
        <row r="1">
          <cell r="A1" t="str">
            <v>Codice USL/Azienda</v>
          </cell>
        </row>
      </sheetData>
      <sheetData sheetId="872">
        <row r="1">
          <cell r="A1" t="str">
            <v>Avellino</v>
          </cell>
        </row>
      </sheetData>
      <sheetData sheetId="873">
        <row r="1">
          <cell r="A1" t="str">
            <v>AZIENDA:</v>
          </cell>
        </row>
      </sheetData>
      <sheetData sheetId="874">
        <row r="1">
          <cell r="A1" t="str">
            <v>AZIENDA:</v>
          </cell>
        </row>
      </sheetData>
      <sheetData sheetId="875">
        <row r="1">
          <cell r="A1" t="str">
            <v>AZIENDA:</v>
          </cell>
        </row>
      </sheetData>
      <sheetData sheetId="876">
        <row r="1">
          <cell r="A1" t="str">
            <v>Codice USL/Azienda</v>
          </cell>
        </row>
      </sheetData>
      <sheetData sheetId="877">
        <row r="1">
          <cell r="A1" t="str">
            <v>Avellino</v>
          </cell>
        </row>
      </sheetData>
      <sheetData sheetId="878">
        <row r="2">
          <cell r="C2" t="str">
            <v>CODICE</v>
          </cell>
        </row>
      </sheetData>
      <sheetData sheetId="879">
        <row r="1">
          <cell r="A1" t="str">
            <v>Somma di rettificato</v>
          </cell>
        </row>
      </sheetData>
      <sheetData sheetId="880">
        <row r="1">
          <cell r="A1" t="str">
            <v>AZIENDA:</v>
          </cell>
        </row>
      </sheetData>
      <sheetData sheetId="881">
        <row r="1">
          <cell r="A1" t="str">
            <v>Somma di (Dare) Avere</v>
          </cell>
        </row>
      </sheetData>
      <sheetData sheetId="882">
        <row r="1">
          <cell r="A1" t="str">
            <v>Codice USL/Azienda</v>
          </cell>
        </row>
      </sheetData>
      <sheetData sheetId="883">
        <row r="1">
          <cell r="A1" t="str">
            <v>Avellino</v>
          </cell>
        </row>
      </sheetData>
      <sheetData sheetId="884">
        <row r="1">
          <cell r="A1" t="str">
            <v>Avellino</v>
          </cell>
        </row>
      </sheetData>
      <sheetData sheetId="885"/>
      <sheetData sheetId="886">
        <row r="1">
          <cell r="A1" t="str">
            <v>AZIENDA:</v>
          </cell>
        </row>
      </sheetData>
      <sheetData sheetId="887"/>
      <sheetData sheetId="888"/>
      <sheetData sheetId="889"/>
      <sheetData sheetId="890">
        <row r="1">
          <cell r="A1" t="str">
            <v>Somma di rettificato</v>
          </cell>
        </row>
      </sheetData>
      <sheetData sheetId="891">
        <row r="1">
          <cell r="A1" t="str">
            <v>AZIENDA:</v>
          </cell>
        </row>
      </sheetData>
      <sheetData sheetId="892">
        <row r="1">
          <cell r="A1" t="str">
            <v>Somma di (Dare) Avere</v>
          </cell>
        </row>
      </sheetData>
      <sheetData sheetId="893">
        <row r="1">
          <cell r="A1" t="str">
            <v>AZIENDA:</v>
          </cell>
        </row>
      </sheetData>
      <sheetData sheetId="894">
        <row r="1">
          <cell r="A1" t="str">
            <v>Avellino</v>
          </cell>
        </row>
      </sheetData>
      <sheetData sheetId="895" refreshError="1"/>
      <sheetData sheetId="896"/>
      <sheetData sheetId="897">
        <row r="1">
          <cell r="A1" t="str">
            <v>AZIENDA:</v>
          </cell>
        </row>
      </sheetData>
      <sheetData sheetId="898" refreshError="1"/>
      <sheetData sheetId="899" refreshError="1"/>
      <sheetData sheetId="900"/>
      <sheetData sheetId="901" refreshError="1"/>
      <sheetData sheetId="902" refreshError="1"/>
      <sheetData sheetId="903">
        <row r="1">
          <cell r="A1" t="str">
            <v>Somma di (Dare) Avere</v>
          </cell>
        </row>
      </sheetData>
      <sheetData sheetId="904">
        <row r="1">
          <cell r="A1" t="str">
            <v>Codice USL/Azienda</v>
          </cell>
        </row>
      </sheetData>
      <sheetData sheetId="905">
        <row r="1">
          <cell r="A1" t="str">
            <v>Avellino</v>
          </cell>
        </row>
      </sheetData>
      <sheetData sheetId="906">
        <row r="16">
          <cell r="I16">
            <v>4.3856996891980859E-2</v>
          </cell>
        </row>
      </sheetData>
      <sheetData sheetId="907"/>
      <sheetData sheetId="908">
        <row r="1">
          <cell r="A1" t="str">
            <v>AZIENDA:</v>
          </cell>
        </row>
      </sheetData>
      <sheetData sheetId="909"/>
      <sheetData sheetId="910"/>
      <sheetData sheetId="911">
        <row r="2">
          <cell r="B2" t="str">
            <v>RIC</v>
          </cell>
        </row>
      </sheetData>
      <sheetData sheetId="912">
        <row r="1">
          <cell r="A1" t="str">
            <v>Somma di rettificato</v>
          </cell>
        </row>
      </sheetData>
      <sheetData sheetId="913">
        <row r="6">
          <cell r="D6">
            <v>2.6000000000000002E-2</v>
          </cell>
        </row>
      </sheetData>
      <sheetData sheetId="914">
        <row r="1">
          <cell r="A1" t="str">
            <v>Somma di (Dare) Avere</v>
          </cell>
        </row>
      </sheetData>
      <sheetData sheetId="915">
        <row r="65">
          <cell r="S65">
            <v>1534478.0286866671</v>
          </cell>
        </row>
      </sheetData>
      <sheetData sheetId="916"/>
      <sheetData sheetId="917">
        <row r="10">
          <cell r="H10">
            <v>189024.36000000002</v>
          </cell>
        </row>
      </sheetData>
      <sheetData sheetId="918"/>
      <sheetData sheetId="919">
        <row r="1">
          <cell r="A1" t="str">
            <v>AZIENDA:</v>
          </cell>
        </row>
      </sheetData>
      <sheetData sheetId="920">
        <row r="51">
          <cell r="Q51">
            <v>1119.96</v>
          </cell>
        </row>
      </sheetData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>
        <row r="1">
          <cell r="A1" t="str">
            <v>AZIENDA:</v>
          </cell>
        </row>
      </sheetData>
      <sheetData sheetId="930">
        <row r="1">
          <cell r="A1" t="str">
            <v>AZIENDA:</v>
          </cell>
        </row>
      </sheetData>
      <sheetData sheetId="931" refreshError="1"/>
      <sheetData sheetId="932" refreshError="1"/>
      <sheetData sheetId="933" refreshError="1"/>
      <sheetData sheetId="934">
        <row r="1">
          <cell r="A1" t="str">
            <v>Avellino</v>
          </cell>
        </row>
      </sheetData>
      <sheetData sheetId="935">
        <row r="1">
          <cell r="A1" t="str">
            <v>Avellino</v>
          </cell>
        </row>
      </sheetData>
      <sheetData sheetId="936" refreshError="1"/>
      <sheetData sheetId="937" refreshError="1"/>
      <sheetData sheetId="938">
        <row r="65">
          <cell r="S65">
            <v>1534478.0286866671</v>
          </cell>
        </row>
      </sheetData>
      <sheetData sheetId="939" refreshError="1"/>
      <sheetData sheetId="940">
        <row r="10">
          <cell r="H10">
            <v>189024.36000000002</v>
          </cell>
        </row>
      </sheetData>
      <sheetData sheetId="941" refreshError="1"/>
      <sheetData sheetId="942" refreshError="1"/>
      <sheetData sheetId="943">
        <row r="1">
          <cell r="A1" t="str">
            <v>ALLEGATO A - SCHEMA PIANO DEGLI INVESTIMENTI</v>
          </cell>
        </row>
      </sheetData>
      <sheetData sheetId="944">
        <row r="1">
          <cell r="A1" t="str">
            <v>ALLEGATO A - SCHEMA PIANO DEGLI INVESTIMENTI</v>
          </cell>
        </row>
      </sheetData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>
        <row r="2">
          <cell r="C2" t="str">
            <v>CODICE</v>
          </cell>
        </row>
      </sheetData>
      <sheetData sheetId="968">
        <row r="2">
          <cell r="C2" t="str">
            <v>CODICE</v>
          </cell>
        </row>
      </sheetData>
      <sheetData sheetId="969">
        <row r="2">
          <cell r="C2" t="str">
            <v>CODICE</v>
          </cell>
        </row>
      </sheetData>
      <sheetData sheetId="970"/>
      <sheetData sheetId="971">
        <row r="1">
          <cell r="A1" t="str">
            <v>Avellino</v>
          </cell>
        </row>
      </sheetData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2">
          <cell r="C2" t="str">
            <v>CODICE</v>
          </cell>
        </row>
      </sheetData>
      <sheetData sheetId="989">
        <row r="2">
          <cell r="C2" t="str">
            <v>CODICE</v>
          </cell>
        </row>
      </sheetData>
      <sheetData sheetId="990">
        <row r="2">
          <cell r="C2" t="str">
            <v>CODICE</v>
          </cell>
        </row>
      </sheetData>
      <sheetData sheetId="991"/>
      <sheetData sheetId="992">
        <row r="1">
          <cell r="A1" t="str">
            <v>Avellino</v>
          </cell>
        </row>
      </sheetData>
      <sheetData sheetId="993"/>
      <sheetData sheetId="994"/>
      <sheetData sheetId="995"/>
      <sheetData sheetId="996">
        <row r="2">
          <cell r="C2" t="str">
            <v>CODICE</v>
          </cell>
        </row>
      </sheetData>
      <sheetData sheetId="997">
        <row r="2">
          <cell r="C2" t="str">
            <v>CODICE</v>
          </cell>
        </row>
      </sheetData>
      <sheetData sheetId="998">
        <row r="2">
          <cell r="C2" t="str">
            <v>CODICE</v>
          </cell>
        </row>
      </sheetData>
      <sheetData sheetId="999">
        <row r="2">
          <cell r="C2" t="str">
            <v>CODICE</v>
          </cell>
        </row>
      </sheetData>
      <sheetData sheetId="1000">
        <row r="2">
          <cell r="C2" t="str">
            <v>CODICE</v>
          </cell>
        </row>
      </sheetData>
      <sheetData sheetId="1001">
        <row r="2">
          <cell r="C2" t="str">
            <v>CODICE</v>
          </cell>
        </row>
      </sheetData>
      <sheetData sheetId="1002">
        <row r="2">
          <cell r="C2" t="str">
            <v>CODICE</v>
          </cell>
        </row>
      </sheetData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>
        <row r="2">
          <cell r="C2" t="str">
            <v>CODICE</v>
          </cell>
        </row>
      </sheetData>
      <sheetData sheetId="1018">
        <row r="2">
          <cell r="C2" t="str">
            <v>CODICE</v>
          </cell>
        </row>
      </sheetData>
      <sheetData sheetId="1019">
        <row r="2">
          <cell r="C2" t="str">
            <v>CODICE</v>
          </cell>
        </row>
      </sheetData>
      <sheetData sheetId="1020">
        <row r="2">
          <cell r="C2" t="str">
            <v>CODICE</v>
          </cell>
        </row>
      </sheetData>
      <sheetData sheetId="1021">
        <row r="2">
          <cell r="C2" t="str">
            <v>CODICE</v>
          </cell>
        </row>
      </sheetData>
      <sheetData sheetId="1022">
        <row r="2">
          <cell r="C2" t="str">
            <v>CODICE</v>
          </cell>
        </row>
      </sheetData>
      <sheetData sheetId="1023">
        <row r="2">
          <cell r="C2" t="str">
            <v>CODICE</v>
          </cell>
        </row>
      </sheetData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>
        <row r="4">
          <cell r="A4" t="str">
            <v>-</v>
          </cell>
        </row>
      </sheetData>
      <sheetData sheetId="1036">
        <row r="3">
          <cell r="I3">
            <v>153</v>
          </cell>
        </row>
      </sheetData>
      <sheetData sheetId="1037">
        <row r="3">
          <cell r="I3">
            <v>153</v>
          </cell>
        </row>
      </sheetData>
      <sheetData sheetId="1038">
        <row r="2">
          <cell r="C2" t="str">
            <v>CODICE</v>
          </cell>
        </row>
      </sheetData>
      <sheetData sheetId="1039">
        <row r="1">
          <cell r="A1" t="str">
            <v>Codice USL/Azienda</v>
          </cell>
        </row>
      </sheetData>
      <sheetData sheetId="1040">
        <row r="2">
          <cell r="C2" t="str">
            <v>CODICE</v>
          </cell>
        </row>
      </sheetData>
      <sheetData sheetId="1041">
        <row r="2">
          <cell r="C2" t="str">
            <v>CODICE</v>
          </cell>
        </row>
      </sheetData>
      <sheetData sheetId="1042">
        <row r="2">
          <cell r="C2" t="str">
            <v>CODICE</v>
          </cell>
        </row>
      </sheetData>
      <sheetData sheetId="1043">
        <row r="2">
          <cell r="C2" t="str">
            <v>CODICE</v>
          </cell>
        </row>
      </sheetData>
      <sheetData sheetId="1044">
        <row r="2">
          <cell r="C2" t="str">
            <v>CODICE</v>
          </cell>
        </row>
      </sheetData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>
        <row r="4">
          <cell r="A4" t="str">
            <v>-</v>
          </cell>
        </row>
      </sheetData>
      <sheetData sheetId="1057">
        <row r="3">
          <cell r="I3">
            <v>153</v>
          </cell>
        </row>
      </sheetData>
      <sheetData sheetId="1058">
        <row r="3">
          <cell r="I3">
            <v>153</v>
          </cell>
        </row>
      </sheetData>
      <sheetData sheetId="1059">
        <row r="4">
          <cell r="A4">
            <v>201</v>
          </cell>
        </row>
      </sheetData>
      <sheetData sheetId="1060">
        <row r="1">
          <cell r="A1" t="str">
            <v>Codice USL/Azienda</v>
          </cell>
        </row>
      </sheetData>
      <sheetData sheetId="1061">
        <row r="4">
          <cell r="A4" t="str">
            <v>-</v>
          </cell>
        </row>
      </sheetData>
      <sheetData sheetId="1062">
        <row r="4">
          <cell r="A4" t="str">
            <v>-</v>
          </cell>
        </row>
      </sheetData>
      <sheetData sheetId="1063"/>
      <sheetData sheetId="1064"/>
      <sheetData sheetId="1065"/>
      <sheetData sheetId="1066"/>
      <sheetData sheetId="1067"/>
      <sheetData sheetId="1068"/>
      <sheetData sheetId="1069"/>
      <sheetData sheetId="1070">
        <row r="4">
          <cell r="A4" t="str">
            <v>-</v>
          </cell>
        </row>
      </sheetData>
      <sheetData sheetId="1071"/>
      <sheetData sheetId="1072"/>
      <sheetData sheetId="1073"/>
      <sheetData sheetId="1074"/>
      <sheetData sheetId="1075"/>
      <sheetData sheetId="1076">
        <row r="3">
          <cell r="I3">
            <v>153</v>
          </cell>
        </row>
      </sheetData>
      <sheetData sheetId="1077">
        <row r="3">
          <cell r="I3">
            <v>153</v>
          </cell>
        </row>
      </sheetData>
      <sheetData sheetId="1078">
        <row r="1">
          <cell r="A1" t="str">
            <v>Codice USL/Azienda</v>
          </cell>
        </row>
      </sheetData>
      <sheetData sheetId="1079">
        <row r="3">
          <cell r="I3">
            <v>153</v>
          </cell>
        </row>
      </sheetData>
      <sheetData sheetId="1080">
        <row r="4">
          <cell r="A4">
            <v>201</v>
          </cell>
        </row>
      </sheetData>
      <sheetData sheetId="1081">
        <row r="1">
          <cell r="A1" t="str">
            <v>Codice USL/Azienda</v>
          </cell>
        </row>
      </sheetData>
      <sheetData sheetId="1082">
        <row r="4">
          <cell r="A4" t="str">
            <v>-</v>
          </cell>
        </row>
      </sheetData>
      <sheetData sheetId="1083">
        <row r="4">
          <cell r="A4" t="str">
            <v>-</v>
          </cell>
        </row>
      </sheetData>
      <sheetData sheetId="1084"/>
      <sheetData sheetId="1085">
        <row r="4">
          <cell r="A4" t="str">
            <v>-</v>
          </cell>
        </row>
      </sheetData>
      <sheetData sheetId="1086"/>
      <sheetData sheetId="1087"/>
      <sheetData sheetId="1088"/>
      <sheetData sheetId="1089"/>
      <sheetData sheetId="1090"/>
      <sheetData sheetId="1091">
        <row r="4">
          <cell r="A4" t="str">
            <v>-</v>
          </cell>
        </row>
      </sheetData>
      <sheetData sheetId="1092"/>
      <sheetData sheetId="1093"/>
      <sheetData sheetId="1094"/>
      <sheetData sheetId="1095"/>
      <sheetData sheetId="1096"/>
      <sheetData sheetId="1097">
        <row r="3">
          <cell r="I3">
            <v>153</v>
          </cell>
        </row>
      </sheetData>
      <sheetData sheetId="1098">
        <row r="3">
          <cell r="I3">
            <v>153</v>
          </cell>
        </row>
      </sheetData>
      <sheetData sheetId="1099">
        <row r="1">
          <cell r="A1" t="str">
            <v>Codice USL/Azienda</v>
          </cell>
        </row>
      </sheetData>
      <sheetData sheetId="1100"/>
      <sheetData sheetId="1101">
        <row r="4">
          <cell r="A4" t="str">
            <v>-</v>
          </cell>
        </row>
      </sheetData>
      <sheetData sheetId="1102">
        <row r="4">
          <cell r="A4" t="str">
            <v>-</v>
          </cell>
        </row>
      </sheetData>
      <sheetData sheetId="1103">
        <row r="4">
          <cell r="A4" t="str">
            <v>-</v>
          </cell>
        </row>
      </sheetData>
      <sheetData sheetId="1104">
        <row r="4">
          <cell r="A4" t="str">
            <v>-</v>
          </cell>
        </row>
      </sheetData>
      <sheetData sheetId="1105"/>
      <sheetData sheetId="1106">
        <row r="4">
          <cell r="A4" t="str">
            <v>-</v>
          </cell>
        </row>
      </sheetData>
      <sheetData sheetId="1107"/>
      <sheetData sheetId="1108"/>
      <sheetData sheetId="1109"/>
      <sheetData sheetId="1110"/>
      <sheetData sheetId="1111"/>
      <sheetData sheetId="1112">
        <row r="4">
          <cell r="A4" t="str">
            <v>-</v>
          </cell>
        </row>
      </sheetData>
      <sheetData sheetId="1113"/>
      <sheetData sheetId="1114"/>
      <sheetData sheetId="1115"/>
      <sheetData sheetId="1116"/>
      <sheetData sheetId="1117"/>
      <sheetData sheetId="1118">
        <row r="3">
          <cell r="I3">
            <v>153</v>
          </cell>
        </row>
      </sheetData>
      <sheetData sheetId="1119">
        <row r="3">
          <cell r="I3">
            <v>153</v>
          </cell>
        </row>
      </sheetData>
      <sheetData sheetId="1120">
        <row r="1">
          <cell r="A1" t="str">
            <v>Codice USL/Azienda</v>
          </cell>
        </row>
      </sheetData>
      <sheetData sheetId="1121"/>
      <sheetData sheetId="1122">
        <row r="4">
          <cell r="A4" t="str">
            <v>-</v>
          </cell>
        </row>
      </sheetData>
      <sheetData sheetId="1123">
        <row r="4">
          <cell r="A4" t="str">
            <v>-</v>
          </cell>
        </row>
      </sheetData>
      <sheetData sheetId="1124">
        <row r="4">
          <cell r="A4" t="str">
            <v>-</v>
          </cell>
        </row>
      </sheetData>
      <sheetData sheetId="1125">
        <row r="4">
          <cell r="A4" t="str">
            <v>-</v>
          </cell>
        </row>
      </sheetData>
      <sheetData sheetId="1126"/>
      <sheetData sheetId="1127">
        <row r="4">
          <cell r="A4" t="str">
            <v>-</v>
          </cell>
        </row>
      </sheetData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>
        <row r="5">
          <cell r="B5">
            <v>4565677.4227499999</v>
          </cell>
        </row>
      </sheetData>
      <sheetData sheetId="1205">
        <row r="5">
          <cell r="A5" t="str">
            <v>PIEMONTE</v>
          </cell>
        </row>
      </sheetData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5">
          <cell r="B5">
            <v>4565677.4227499999</v>
          </cell>
        </row>
      </sheetData>
      <sheetData sheetId="1226">
        <row r="5">
          <cell r="A5" t="str">
            <v>PIEMONTE</v>
          </cell>
        </row>
      </sheetData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>
        <row r="5">
          <cell r="B5">
            <v>4565677.4227499999</v>
          </cell>
        </row>
      </sheetData>
      <sheetData sheetId="1247">
        <row r="5">
          <cell r="A5" t="str">
            <v>PIEMONTE</v>
          </cell>
        </row>
      </sheetData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>
        <row r="1">
          <cell r="A1" t="str">
            <v>AZIENDA:</v>
          </cell>
        </row>
      </sheetData>
      <sheetData sheetId="1275">
        <row r="1">
          <cell r="A1" t="str">
            <v>AZIENDA:</v>
          </cell>
        </row>
      </sheetData>
      <sheetData sheetId="1276">
        <row r="1">
          <cell r="A1" t="str">
            <v>AZIENDA:</v>
          </cell>
        </row>
      </sheetData>
      <sheetData sheetId="1277">
        <row r="1">
          <cell r="A1" t="str">
            <v>AZIENDA:</v>
          </cell>
        </row>
      </sheetData>
      <sheetData sheetId="1278">
        <row r="1">
          <cell r="A1" t="str">
            <v>AZIENDA:</v>
          </cell>
        </row>
      </sheetData>
      <sheetData sheetId="1279">
        <row r="1">
          <cell r="A1" t="str">
            <v>AZIENDA:</v>
          </cell>
        </row>
      </sheetData>
      <sheetData sheetId="1280">
        <row r="1">
          <cell r="A1" t="str">
            <v>AZIENDA:</v>
          </cell>
        </row>
      </sheetData>
      <sheetData sheetId="1281">
        <row r="1">
          <cell r="A1" t="str">
            <v>AZIENDA:</v>
          </cell>
        </row>
      </sheetData>
      <sheetData sheetId="1282">
        <row r="1">
          <cell r="A1" t="str">
            <v>AZIENDA:</v>
          </cell>
        </row>
      </sheetData>
      <sheetData sheetId="1283">
        <row r="1">
          <cell r="A1" t="str">
            <v>AZIENDA:</v>
          </cell>
        </row>
      </sheetData>
      <sheetData sheetId="1284">
        <row r="1">
          <cell r="A1" t="str">
            <v>AZIENDA:</v>
          </cell>
        </row>
      </sheetData>
      <sheetData sheetId="1285">
        <row r="1">
          <cell r="A1" t="str">
            <v>AZIENDA:</v>
          </cell>
        </row>
      </sheetData>
      <sheetData sheetId="1286">
        <row r="1">
          <cell r="A1" t="str">
            <v>AZIENDA:</v>
          </cell>
        </row>
      </sheetData>
      <sheetData sheetId="1287">
        <row r="1">
          <cell r="A1" t="str">
            <v>AZIENDA:</v>
          </cell>
        </row>
      </sheetData>
      <sheetData sheetId="1288">
        <row r="1">
          <cell r="A1" t="str">
            <v>AZIENDA:</v>
          </cell>
        </row>
      </sheetData>
      <sheetData sheetId="1289">
        <row r="1">
          <cell r="A1" t="str">
            <v>AZIENDA:</v>
          </cell>
        </row>
      </sheetData>
      <sheetData sheetId="1290">
        <row r="1">
          <cell r="A1" t="str">
            <v>AZIENDA:</v>
          </cell>
        </row>
      </sheetData>
      <sheetData sheetId="1291"/>
      <sheetData sheetId="1292"/>
      <sheetData sheetId="1293"/>
      <sheetData sheetId="1294"/>
      <sheetData sheetId="1295">
        <row r="1">
          <cell r="A1" t="str">
            <v>AZIENDA:</v>
          </cell>
        </row>
      </sheetData>
      <sheetData sheetId="1296">
        <row r="1">
          <cell r="A1" t="str">
            <v>AZIENDA:</v>
          </cell>
        </row>
      </sheetData>
      <sheetData sheetId="1297">
        <row r="1">
          <cell r="A1" t="str">
            <v>AZIENDA:</v>
          </cell>
        </row>
      </sheetData>
      <sheetData sheetId="1298">
        <row r="1">
          <cell r="A1" t="str">
            <v>AZIENDA:</v>
          </cell>
        </row>
      </sheetData>
      <sheetData sheetId="1299">
        <row r="1">
          <cell r="A1" t="str">
            <v>AZIENDA:</v>
          </cell>
        </row>
      </sheetData>
      <sheetData sheetId="1300">
        <row r="1">
          <cell r="A1" t="str">
            <v>AZIENDA:</v>
          </cell>
        </row>
      </sheetData>
      <sheetData sheetId="1301">
        <row r="1">
          <cell r="A1" t="str">
            <v>AZIENDA:</v>
          </cell>
        </row>
      </sheetData>
      <sheetData sheetId="1302">
        <row r="1">
          <cell r="A1" t="str">
            <v>AZIENDA:</v>
          </cell>
        </row>
      </sheetData>
      <sheetData sheetId="1303">
        <row r="1">
          <cell r="A1" t="str">
            <v>AZIENDA:</v>
          </cell>
        </row>
      </sheetData>
      <sheetData sheetId="1304">
        <row r="1">
          <cell r="A1" t="str">
            <v>AZIENDA:</v>
          </cell>
        </row>
      </sheetData>
      <sheetData sheetId="1305">
        <row r="1">
          <cell r="A1" t="str">
            <v>AZIENDA:</v>
          </cell>
        </row>
      </sheetData>
      <sheetData sheetId="1306">
        <row r="1">
          <cell r="A1" t="str">
            <v>AZIENDA:</v>
          </cell>
        </row>
      </sheetData>
      <sheetData sheetId="1307">
        <row r="1">
          <cell r="A1" t="str">
            <v>AZIENDA:</v>
          </cell>
        </row>
      </sheetData>
      <sheetData sheetId="1308">
        <row r="1">
          <cell r="A1" t="str">
            <v>AZIENDA:</v>
          </cell>
        </row>
      </sheetData>
      <sheetData sheetId="1309">
        <row r="1">
          <cell r="A1" t="str">
            <v>AZIENDA:</v>
          </cell>
        </row>
      </sheetData>
      <sheetData sheetId="1310">
        <row r="1">
          <cell r="A1" t="str">
            <v>AZIENDA:</v>
          </cell>
        </row>
      </sheetData>
      <sheetData sheetId="1311">
        <row r="1">
          <cell r="A1" t="str">
            <v>AZIENDA:</v>
          </cell>
        </row>
      </sheetData>
      <sheetData sheetId="1312">
        <row r="8">
          <cell r="C8">
            <v>1500000000</v>
          </cell>
        </row>
      </sheetData>
      <sheetData sheetId="1313">
        <row r="1">
          <cell r="A1" t="str">
            <v>Codice USL/Azienda</v>
          </cell>
        </row>
      </sheetData>
      <sheetData sheetId="1314">
        <row r="1">
          <cell r="A1" t="str">
            <v>Codice USL/Azienda</v>
          </cell>
        </row>
      </sheetData>
      <sheetData sheetId="1315">
        <row r="1">
          <cell r="A1" t="str">
            <v>Avellino</v>
          </cell>
        </row>
      </sheetData>
      <sheetData sheetId="1316">
        <row r="1">
          <cell r="A1" t="str">
            <v>AZIENDA:</v>
          </cell>
        </row>
      </sheetData>
      <sheetData sheetId="1317">
        <row r="1">
          <cell r="A1" t="str">
            <v>AZIENDA:</v>
          </cell>
        </row>
      </sheetData>
      <sheetData sheetId="1318">
        <row r="1">
          <cell r="A1" t="str">
            <v>AZIENDA:</v>
          </cell>
        </row>
      </sheetData>
      <sheetData sheetId="1319">
        <row r="1">
          <cell r="A1" t="str">
            <v>AZIENDA:</v>
          </cell>
        </row>
      </sheetData>
      <sheetData sheetId="1320">
        <row r="1">
          <cell r="A1" t="str">
            <v>AZIENDA:</v>
          </cell>
        </row>
      </sheetData>
      <sheetData sheetId="1321">
        <row r="1">
          <cell r="A1" t="str">
            <v>AZIENDA:</v>
          </cell>
        </row>
      </sheetData>
      <sheetData sheetId="1322">
        <row r="1">
          <cell r="A1" t="str">
            <v>AZIENDA:</v>
          </cell>
        </row>
      </sheetData>
      <sheetData sheetId="1323">
        <row r="1">
          <cell r="A1" t="str">
            <v>AZIENDA:</v>
          </cell>
        </row>
      </sheetData>
      <sheetData sheetId="1324">
        <row r="1">
          <cell r="A1" t="str">
            <v>AZIENDA:</v>
          </cell>
        </row>
      </sheetData>
      <sheetData sheetId="1325">
        <row r="1">
          <cell r="A1" t="str">
            <v>AZIENDA:</v>
          </cell>
        </row>
      </sheetData>
      <sheetData sheetId="1326">
        <row r="1">
          <cell r="A1" t="str">
            <v>AZIENDA:</v>
          </cell>
        </row>
      </sheetData>
      <sheetData sheetId="1327">
        <row r="1">
          <cell r="A1" t="str">
            <v>AZIENDA:</v>
          </cell>
        </row>
      </sheetData>
      <sheetData sheetId="1328">
        <row r="1">
          <cell r="A1" t="str">
            <v>AZIENDA:</v>
          </cell>
        </row>
      </sheetData>
      <sheetData sheetId="1329">
        <row r="1">
          <cell r="A1" t="str">
            <v>AZIENDA:</v>
          </cell>
        </row>
      </sheetData>
      <sheetData sheetId="1330">
        <row r="1">
          <cell r="A1" t="str">
            <v>AZIENDA:</v>
          </cell>
        </row>
      </sheetData>
      <sheetData sheetId="1331">
        <row r="1">
          <cell r="A1" t="str">
            <v>AZIENDA:</v>
          </cell>
        </row>
      </sheetData>
      <sheetData sheetId="1332">
        <row r="1">
          <cell r="A1" t="str">
            <v>AZIENDA:</v>
          </cell>
        </row>
      </sheetData>
      <sheetData sheetId="1333">
        <row r="8">
          <cell r="C8">
            <v>1500000000</v>
          </cell>
        </row>
      </sheetData>
      <sheetData sheetId="1334">
        <row r="1">
          <cell r="A1" t="str">
            <v>Codice USL/Azienda</v>
          </cell>
        </row>
      </sheetData>
      <sheetData sheetId="1335">
        <row r="1">
          <cell r="A1" t="str">
            <v>Codice USL/Azienda</v>
          </cell>
        </row>
      </sheetData>
      <sheetData sheetId="1336">
        <row r="1">
          <cell r="A1" t="str">
            <v>Avellino</v>
          </cell>
        </row>
      </sheetData>
      <sheetData sheetId="1337">
        <row r="7">
          <cell r="L7">
            <v>4.3999999999999997E-2</v>
          </cell>
        </row>
      </sheetData>
      <sheetData sheetId="1338">
        <row r="5">
          <cell r="B5">
            <v>4565677.4227499999</v>
          </cell>
        </row>
      </sheetData>
      <sheetData sheetId="1339">
        <row r="2">
          <cell r="A2" t="str">
            <v>Abitazioni di tipo signorile</v>
          </cell>
        </row>
      </sheetData>
      <sheetData sheetId="1340">
        <row r="1">
          <cell r="A1" t="str">
            <v>Avellino</v>
          </cell>
        </row>
      </sheetData>
      <sheetData sheetId="1341">
        <row r="1">
          <cell r="A1" t="str">
            <v>AZIENDA:</v>
          </cell>
        </row>
      </sheetData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>
        <row r="8">
          <cell r="C8">
            <v>1500000000</v>
          </cell>
        </row>
      </sheetData>
      <sheetData sheetId="1355">
        <row r="1">
          <cell r="A1" t="str">
            <v>Codice USL/Azienda</v>
          </cell>
        </row>
      </sheetData>
      <sheetData sheetId="1356">
        <row r="1">
          <cell r="A1" t="str">
            <v>Codice USL/Azienda</v>
          </cell>
        </row>
      </sheetData>
      <sheetData sheetId="1357">
        <row r="1">
          <cell r="A1" t="str">
            <v>Avellino</v>
          </cell>
        </row>
      </sheetData>
      <sheetData sheetId="1358">
        <row r="7">
          <cell r="L7">
            <v>4.3999999999999997E-2</v>
          </cell>
        </row>
      </sheetData>
      <sheetData sheetId="1359">
        <row r="5">
          <cell r="B5">
            <v>4565677.4227499999</v>
          </cell>
        </row>
      </sheetData>
      <sheetData sheetId="1360">
        <row r="2">
          <cell r="A2" t="str">
            <v>Abitazioni di tipo signorile</v>
          </cell>
        </row>
      </sheetData>
      <sheetData sheetId="1361">
        <row r="1">
          <cell r="A1" t="str">
            <v>Avellino</v>
          </cell>
        </row>
      </sheetData>
      <sheetData sheetId="1362">
        <row r="1">
          <cell r="A1" t="str">
            <v>AZIENDA:</v>
          </cell>
        </row>
      </sheetData>
      <sheetData sheetId="1363"/>
      <sheetData sheetId="1364"/>
      <sheetData sheetId="1365"/>
      <sheetData sheetId="1366"/>
      <sheetData sheetId="1367"/>
      <sheetData sheetId="1368">
        <row r="1">
          <cell r="A1" t="str">
            <v>Codice USL/Azienda</v>
          </cell>
        </row>
      </sheetData>
      <sheetData sheetId="1369">
        <row r="1">
          <cell r="A1" t="str">
            <v>Avellino</v>
          </cell>
        </row>
      </sheetData>
      <sheetData sheetId="1370">
        <row r="2">
          <cell r="C2" t="str">
            <v>CODICE</v>
          </cell>
        </row>
      </sheetData>
      <sheetData sheetId="1371"/>
      <sheetData sheetId="1372">
        <row r="2">
          <cell r="C2" t="str">
            <v>CODICE</v>
          </cell>
        </row>
      </sheetData>
      <sheetData sheetId="1373">
        <row r="2">
          <cell r="C2" t="str">
            <v>CODICE</v>
          </cell>
        </row>
      </sheetData>
      <sheetData sheetId="1374">
        <row r="2">
          <cell r="A2" t="str">
            <v>Abitazioni di tipo signorile</v>
          </cell>
        </row>
      </sheetData>
      <sheetData sheetId="1375">
        <row r="1">
          <cell r="A1" t="str">
            <v>AZIENDA:</v>
          </cell>
        </row>
      </sheetData>
      <sheetData sheetId="1376"/>
      <sheetData sheetId="1377"/>
      <sheetData sheetId="1378">
        <row r="1">
          <cell r="A1" t="str">
            <v>AZIENDA:</v>
          </cell>
        </row>
      </sheetData>
      <sheetData sheetId="1379">
        <row r="1">
          <cell r="A1" t="str">
            <v>AZIENDA:</v>
          </cell>
        </row>
      </sheetData>
      <sheetData sheetId="1380">
        <row r="1">
          <cell r="A1" t="str">
            <v>AZIENDA:</v>
          </cell>
        </row>
      </sheetData>
      <sheetData sheetId="1381">
        <row r="1">
          <cell r="A1" t="str">
            <v>AZIENDA:</v>
          </cell>
        </row>
      </sheetData>
      <sheetData sheetId="1382">
        <row r="1">
          <cell r="A1" t="str">
            <v>AZIENDA:</v>
          </cell>
        </row>
      </sheetData>
      <sheetData sheetId="1383">
        <row r="1">
          <cell r="A1" t="str">
            <v>AZIENDA:</v>
          </cell>
        </row>
      </sheetData>
      <sheetData sheetId="1384"/>
      <sheetData sheetId="1385"/>
      <sheetData sheetId="1386"/>
      <sheetData sheetId="1387"/>
      <sheetData sheetId="1388"/>
      <sheetData sheetId="1389">
        <row r="1">
          <cell r="A1" t="str">
            <v>Codice USL/Azienda</v>
          </cell>
        </row>
      </sheetData>
      <sheetData sheetId="1390">
        <row r="1">
          <cell r="A1" t="str">
            <v>Avellino</v>
          </cell>
        </row>
      </sheetData>
      <sheetData sheetId="1391">
        <row r="2">
          <cell r="C2" t="str">
            <v>CODICE</v>
          </cell>
        </row>
      </sheetData>
      <sheetData sheetId="1392"/>
      <sheetData sheetId="1393">
        <row r="2">
          <cell r="C2" t="str">
            <v>CODICE</v>
          </cell>
        </row>
      </sheetData>
      <sheetData sheetId="1394">
        <row r="2">
          <cell r="C2" t="str">
            <v>CODICE</v>
          </cell>
        </row>
      </sheetData>
      <sheetData sheetId="1395">
        <row r="2">
          <cell r="A2" t="str">
            <v>Abitazioni di tipo signorile</v>
          </cell>
        </row>
      </sheetData>
      <sheetData sheetId="1396">
        <row r="1">
          <cell r="A1" t="str">
            <v>AZIENDA:</v>
          </cell>
        </row>
      </sheetData>
      <sheetData sheetId="1397"/>
      <sheetData sheetId="1398"/>
      <sheetData sheetId="1399">
        <row r="1">
          <cell r="A1" t="str">
            <v>AZIENDA:</v>
          </cell>
        </row>
      </sheetData>
      <sheetData sheetId="1400">
        <row r="1">
          <cell r="A1" t="str">
            <v>AZIENDA:</v>
          </cell>
        </row>
      </sheetData>
      <sheetData sheetId="1401">
        <row r="1">
          <cell r="A1" t="str">
            <v>AZIENDA:</v>
          </cell>
        </row>
      </sheetData>
      <sheetData sheetId="1402">
        <row r="1">
          <cell r="A1" t="str">
            <v>AZIENDA:</v>
          </cell>
        </row>
      </sheetData>
      <sheetData sheetId="1403">
        <row r="1">
          <cell r="A1" t="str">
            <v>AZIENDA:</v>
          </cell>
        </row>
      </sheetData>
      <sheetData sheetId="1404">
        <row r="1">
          <cell r="A1" t="str">
            <v>AZIENDA:</v>
          </cell>
        </row>
      </sheetData>
      <sheetData sheetId="1405"/>
      <sheetData sheetId="1406"/>
      <sheetData sheetId="1407"/>
      <sheetData sheetId="1408"/>
      <sheetData sheetId="1409"/>
      <sheetData sheetId="1410">
        <row r="1">
          <cell r="A1" t="str">
            <v>Codice USL/Azienda</v>
          </cell>
        </row>
      </sheetData>
      <sheetData sheetId="1411">
        <row r="1">
          <cell r="A1" t="str">
            <v>Avellino</v>
          </cell>
        </row>
      </sheetData>
      <sheetData sheetId="1412">
        <row r="2">
          <cell r="C2" t="str">
            <v>CODICE</v>
          </cell>
        </row>
      </sheetData>
      <sheetData sheetId="1413"/>
      <sheetData sheetId="1414">
        <row r="2">
          <cell r="C2" t="str">
            <v>CODICE</v>
          </cell>
        </row>
      </sheetData>
      <sheetData sheetId="1415">
        <row r="2">
          <cell r="C2" t="str">
            <v>CODICE</v>
          </cell>
        </row>
      </sheetData>
      <sheetData sheetId="1416">
        <row r="2">
          <cell r="A2" t="str">
            <v>Abitazioni di tipo signorile</v>
          </cell>
        </row>
      </sheetData>
      <sheetData sheetId="1417">
        <row r="1">
          <cell r="A1" t="str">
            <v>AZIENDA:</v>
          </cell>
        </row>
      </sheetData>
      <sheetData sheetId="1418"/>
      <sheetData sheetId="1419"/>
      <sheetData sheetId="1420">
        <row r="1">
          <cell r="A1" t="str">
            <v>AZIENDA:</v>
          </cell>
        </row>
      </sheetData>
      <sheetData sheetId="1421">
        <row r="1">
          <cell r="A1" t="str">
            <v>AZIENDA:</v>
          </cell>
        </row>
      </sheetData>
      <sheetData sheetId="1422">
        <row r="1">
          <cell r="A1" t="str">
            <v>AZIENDA:</v>
          </cell>
        </row>
      </sheetData>
      <sheetData sheetId="1423">
        <row r="1">
          <cell r="A1" t="str">
            <v>AZIENDA:</v>
          </cell>
        </row>
      </sheetData>
      <sheetData sheetId="1424">
        <row r="1">
          <cell r="A1" t="str">
            <v>AZIENDA:</v>
          </cell>
        </row>
      </sheetData>
      <sheetData sheetId="1425">
        <row r="1">
          <cell r="A1" t="str">
            <v>AZIENDA:</v>
          </cell>
        </row>
      </sheetData>
      <sheetData sheetId="1426">
        <row r="5">
          <cell r="B5">
            <v>4565677.4227499999</v>
          </cell>
        </row>
      </sheetData>
      <sheetData sheetId="1427">
        <row r="7">
          <cell r="L7">
            <v>4.3999999999999997E-2</v>
          </cell>
        </row>
      </sheetData>
      <sheetData sheetId="1428">
        <row r="2">
          <cell r="C2" t="str">
            <v>CODICE</v>
          </cell>
        </row>
      </sheetData>
      <sheetData sheetId="1429">
        <row r="2">
          <cell r="C2" t="str">
            <v>CODICE</v>
          </cell>
        </row>
      </sheetData>
      <sheetData sheetId="1430">
        <row r="7">
          <cell r="L7">
            <v>4.3999999999999997E-2</v>
          </cell>
        </row>
      </sheetData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>
        <row r="4">
          <cell r="E4">
            <v>292575000</v>
          </cell>
        </row>
      </sheetData>
      <sheetData sheetId="1444"/>
      <sheetData sheetId="1445">
        <row r="3">
          <cell r="I3">
            <v>153</v>
          </cell>
        </row>
      </sheetData>
      <sheetData sheetId="1446">
        <row r="1">
          <cell r="A1" t="str">
            <v>Somma di rettificato</v>
          </cell>
        </row>
      </sheetData>
      <sheetData sheetId="1447">
        <row r="5">
          <cell r="B5">
            <v>4565677.4227499999</v>
          </cell>
        </row>
      </sheetData>
      <sheetData sheetId="1448">
        <row r="1">
          <cell r="A1" t="str">
            <v>Somma di (Dare) Avere</v>
          </cell>
        </row>
      </sheetData>
      <sheetData sheetId="1449">
        <row r="2">
          <cell r="C2" t="str">
            <v>CODICE</v>
          </cell>
        </row>
      </sheetData>
      <sheetData sheetId="1450">
        <row r="2">
          <cell r="C2" t="str">
            <v>CODICE</v>
          </cell>
        </row>
      </sheetData>
      <sheetData sheetId="1451">
        <row r="7">
          <cell r="L7">
            <v>4.3999999999999997E-2</v>
          </cell>
        </row>
      </sheetData>
      <sheetData sheetId="1452"/>
      <sheetData sheetId="1453">
        <row r="1">
          <cell r="A1" t="str">
            <v>AZIENDA:</v>
          </cell>
        </row>
      </sheetData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>
        <row r="4">
          <cell r="E4">
            <v>292575000</v>
          </cell>
        </row>
      </sheetData>
      <sheetData sheetId="1465"/>
      <sheetData sheetId="1466">
        <row r="3">
          <cell r="I3">
            <v>153</v>
          </cell>
        </row>
      </sheetData>
      <sheetData sheetId="1467">
        <row r="1">
          <cell r="A1" t="str">
            <v>Somma di rettificato</v>
          </cell>
        </row>
      </sheetData>
      <sheetData sheetId="1468">
        <row r="5">
          <cell r="B5">
            <v>4565677.4227499999</v>
          </cell>
        </row>
      </sheetData>
      <sheetData sheetId="1469">
        <row r="1">
          <cell r="A1" t="str">
            <v>Somma di (Dare) Avere</v>
          </cell>
        </row>
      </sheetData>
      <sheetData sheetId="1470">
        <row r="2">
          <cell r="C2" t="str">
            <v>CODICE</v>
          </cell>
        </row>
      </sheetData>
      <sheetData sheetId="1471">
        <row r="2">
          <cell r="C2" t="str">
            <v>CODICE</v>
          </cell>
        </row>
      </sheetData>
      <sheetData sheetId="1472">
        <row r="7">
          <cell r="L7">
            <v>4.3999999999999997E-2</v>
          </cell>
        </row>
      </sheetData>
      <sheetData sheetId="1473"/>
      <sheetData sheetId="1474">
        <row r="1">
          <cell r="A1" t="str">
            <v>AZIENDA:</v>
          </cell>
        </row>
      </sheetData>
      <sheetData sheetId="1475">
        <row r="1">
          <cell r="A1" t="str">
            <v>Somma di (Dare) Avere</v>
          </cell>
        </row>
      </sheetData>
      <sheetData sheetId="1476">
        <row r="16">
          <cell r="I16">
            <v>4.3856996891980859E-2</v>
          </cell>
        </row>
      </sheetData>
      <sheetData sheetId="1477"/>
      <sheetData sheetId="1478">
        <row r="2">
          <cell r="C2" t="str">
            <v>CODICE</v>
          </cell>
        </row>
      </sheetData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>
        <row r="1">
          <cell r="A1" t="str">
            <v>Somma di rettificato</v>
          </cell>
        </row>
      </sheetData>
      <sheetData sheetId="1489">
        <row r="6">
          <cell r="D6">
            <v>2.6000000000000002E-2</v>
          </cell>
        </row>
      </sheetData>
      <sheetData sheetId="1490">
        <row r="1">
          <cell r="A1" t="str">
            <v>Somma di (Dare) Avere</v>
          </cell>
        </row>
      </sheetData>
      <sheetData sheetId="1491"/>
      <sheetData sheetId="1492"/>
      <sheetData sheetId="1493">
        <row r="16">
          <cell r="I16">
            <v>4.3856996891980859E-2</v>
          </cell>
        </row>
      </sheetData>
      <sheetData sheetId="1494"/>
      <sheetData sheetId="1495">
        <row r="1">
          <cell r="A1" t="str">
            <v>Somma di rettificato</v>
          </cell>
        </row>
      </sheetData>
      <sheetData sheetId="1496">
        <row r="1">
          <cell r="A1" t="str">
            <v>Somma di (Dare) Avere</v>
          </cell>
        </row>
      </sheetData>
      <sheetData sheetId="1497">
        <row r="16">
          <cell r="I16">
            <v>4.3856996891980859E-2</v>
          </cell>
        </row>
      </sheetData>
      <sheetData sheetId="1498"/>
      <sheetData sheetId="1499">
        <row r="2">
          <cell r="C2" t="str">
            <v>CODICE</v>
          </cell>
        </row>
      </sheetData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>
        <row r="1">
          <cell r="A1" t="str">
            <v>Somma di rettificato</v>
          </cell>
        </row>
      </sheetData>
      <sheetData sheetId="1517">
        <row r="1">
          <cell r="A1" t="str">
            <v>Somma di (Dare) Avere</v>
          </cell>
        </row>
      </sheetData>
      <sheetData sheetId="1518">
        <row r="3">
          <cell r="A3" t="str">
            <v>D01</v>
          </cell>
        </row>
      </sheetData>
      <sheetData sheetId="1519"/>
      <sheetData sheetId="1520">
        <row r="2">
          <cell r="C2" t="str">
            <v>CODICE</v>
          </cell>
        </row>
      </sheetData>
      <sheetData sheetId="1521"/>
      <sheetData sheetId="1522"/>
      <sheetData sheetId="1523"/>
      <sheetData sheetId="1524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>
        <row r="5">
          <cell r="O5" t="str">
            <v>ACAC001</v>
          </cell>
        </row>
      </sheetData>
      <sheetData sheetId="1538" refreshError="1"/>
      <sheetData sheetId="1539">
        <row r="3">
          <cell r="A3" t="str">
            <v>D01</v>
          </cell>
        </row>
      </sheetData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>
        <row r="1">
          <cell r="A1" t="str">
            <v>AZIENDA:</v>
          </cell>
        </row>
      </sheetData>
      <sheetData sheetId="1554">
        <row r="1">
          <cell r="A1" t="str">
            <v>AZIENDA:</v>
          </cell>
        </row>
      </sheetData>
      <sheetData sheetId="1555">
        <row r="1">
          <cell r="A1" t="str">
            <v>Avellino</v>
          </cell>
        </row>
      </sheetData>
      <sheetData sheetId="1556"/>
      <sheetData sheetId="1557">
        <row r="1">
          <cell r="A1" t="str">
            <v>Avellino</v>
          </cell>
        </row>
      </sheetData>
      <sheetData sheetId="1558">
        <row r="5">
          <cell r="O5" t="str">
            <v>ACAC001</v>
          </cell>
        </row>
      </sheetData>
      <sheetData sheetId="1559"/>
      <sheetData sheetId="1560">
        <row r="3">
          <cell r="A3" t="str">
            <v>D01</v>
          </cell>
        </row>
      </sheetData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>
        <row r="1">
          <cell r="A1" t="str">
            <v>AZIENDA:</v>
          </cell>
        </row>
      </sheetData>
      <sheetData sheetId="1605">
        <row r="1">
          <cell r="A1" t="str">
            <v>AZIENDA:</v>
          </cell>
        </row>
      </sheetData>
      <sheetData sheetId="1606">
        <row r="1">
          <cell r="A1" t="str">
            <v>AZIENDA:</v>
          </cell>
        </row>
      </sheetData>
      <sheetData sheetId="1607">
        <row r="1">
          <cell r="A1" t="str">
            <v>AZIENDA:</v>
          </cell>
        </row>
      </sheetData>
      <sheetData sheetId="1608">
        <row r="1">
          <cell r="A1" t="str">
            <v>Avellino</v>
          </cell>
        </row>
      </sheetData>
      <sheetData sheetId="1609">
        <row r="1">
          <cell r="A1" t="str">
            <v>Avellino</v>
          </cell>
        </row>
      </sheetData>
      <sheetData sheetId="1610">
        <row r="1">
          <cell r="A1" t="str">
            <v>Avellino</v>
          </cell>
        </row>
      </sheetData>
      <sheetData sheetId="1611"/>
      <sheetData sheetId="1612"/>
      <sheetData sheetId="1613"/>
      <sheetData sheetId="1614"/>
      <sheetData sheetId="1615"/>
      <sheetData sheetId="1616"/>
      <sheetData sheetId="1617">
        <row r="11">
          <cell r="G11">
            <v>10909323</v>
          </cell>
        </row>
      </sheetData>
      <sheetData sheetId="1618"/>
      <sheetData sheetId="1619"/>
      <sheetData sheetId="1620"/>
      <sheetData sheetId="1621"/>
      <sheetData sheetId="1622"/>
      <sheetData sheetId="1623">
        <row r="931">
          <cell r="D931">
            <v>2996348425</v>
          </cell>
        </row>
      </sheetData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>
        <row r="2">
          <cell r="C2" t="str">
            <v>CODICE</v>
          </cell>
        </row>
      </sheetData>
      <sheetData sheetId="1644">
        <row r="3">
          <cell r="I3">
            <v>153</v>
          </cell>
        </row>
      </sheetData>
      <sheetData sheetId="1645">
        <row r="3">
          <cell r="I3">
            <v>153</v>
          </cell>
        </row>
      </sheetData>
      <sheetData sheetId="1646">
        <row r="1">
          <cell r="A1" t="str">
            <v>Codice USL/Azienda</v>
          </cell>
        </row>
      </sheetData>
      <sheetData sheetId="1647">
        <row r="1">
          <cell r="A1" t="str">
            <v>Codice USL/Azienda</v>
          </cell>
        </row>
      </sheetData>
      <sheetData sheetId="1648">
        <row r="2">
          <cell r="A2" t="str">
            <v>Abitazioni di tipo signorile</v>
          </cell>
        </row>
      </sheetData>
      <sheetData sheetId="1649">
        <row r="1">
          <cell r="A1" t="str">
            <v>Avellino</v>
          </cell>
        </row>
      </sheetData>
      <sheetData sheetId="1650"/>
      <sheetData sheetId="1651"/>
      <sheetData sheetId="1652"/>
      <sheetData sheetId="1653"/>
      <sheetData sheetId="1654"/>
      <sheetData sheetId="1655"/>
      <sheetData sheetId="1656">
        <row r="931">
          <cell r="D931">
            <v>2996348425</v>
          </cell>
        </row>
      </sheetData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4">
          <cell r="A4" t="str">
            <v>-</v>
          </cell>
        </row>
      </sheetData>
      <sheetData sheetId="1679">
        <row r="4">
          <cell r="A4" t="str">
            <v>-</v>
          </cell>
        </row>
      </sheetData>
      <sheetData sheetId="1680">
        <row r="4">
          <cell r="A4" t="str">
            <v>-</v>
          </cell>
        </row>
      </sheetData>
      <sheetData sheetId="1681"/>
      <sheetData sheetId="1682"/>
      <sheetData sheetId="1683">
        <row r="4">
          <cell r="A4" t="str">
            <v>-</v>
          </cell>
        </row>
      </sheetData>
      <sheetData sheetId="1684">
        <row r="3">
          <cell r="I3">
            <v>153</v>
          </cell>
        </row>
      </sheetData>
      <sheetData sheetId="1685">
        <row r="3">
          <cell r="I3">
            <v>153</v>
          </cell>
        </row>
      </sheetData>
      <sheetData sheetId="1686">
        <row r="1">
          <cell r="A1" t="str">
            <v>Codice USL/Azienda</v>
          </cell>
        </row>
      </sheetData>
      <sheetData sheetId="1687">
        <row r="1">
          <cell r="A1" t="str">
            <v>Codice USL/Azienda</v>
          </cell>
        </row>
      </sheetData>
      <sheetData sheetId="1688">
        <row r="4">
          <cell r="A4" t="str">
            <v>-</v>
          </cell>
        </row>
      </sheetData>
      <sheetData sheetId="1689">
        <row r="4">
          <cell r="A4" t="str">
            <v>-</v>
          </cell>
        </row>
      </sheetData>
      <sheetData sheetId="1690">
        <row r="4">
          <cell r="A4" t="str">
            <v>-</v>
          </cell>
        </row>
      </sheetData>
      <sheetData sheetId="1691">
        <row r="4">
          <cell r="A4" t="str">
            <v>-</v>
          </cell>
        </row>
      </sheetData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>
        <row r="5">
          <cell r="A5" t="str">
            <v>PIEMONTE</v>
          </cell>
        </row>
      </sheetData>
      <sheetData sheetId="1810">
        <row r="1">
          <cell r="A1" t="str">
            <v>Codice USL/Azienda</v>
          </cell>
        </row>
      </sheetData>
      <sheetData sheetId="1811">
        <row r="1">
          <cell r="A1" t="str">
            <v>Codice USL/Azienda</v>
          </cell>
        </row>
      </sheetData>
      <sheetData sheetId="1812">
        <row r="1">
          <cell r="A1" t="str">
            <v>Avellino</v>
          </cell>
        </row>
      </sheetData>
      <sheetData sheetId="1813">
        <row r="5">
          <cell r="A5" t="str">
            <v>PIEMONTE</v>
          </cell>
        </row>
      </sheetData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>
        <row r="1">
          <cell r="A1" t="str">
            <v>AZIENDA:</v>
          </cell>
        </row>
      </sheetData>
      <sheetData sheetId="1882">
        <row r="1">
          <cell r="A1" t="str">
            <v>AZIENDA:</v>
          </cell>
        </row>
      </sheetData>
      <sheetData sheetId="1883">
        <row r="1">
          <cell r="A1" t="str">
            <v>AZIENDA:</v>
          </cell>
        </row>
      </sheetData>
      <sheetData sheetId="1884">
        <row r="1">
          <cell r="A1" t="str">
            <v>AZIENDA:</v>
          </cell>
        </row>
      </sheetData>
      <sheetData sheetId="1885">
        <row r="1">
          <cell r="A1" t="str">
            <v>AZIENDA:</v>
          </cell>
        </row>
      </sheetData>
      <sheetData sheetId="1886">
        <row r="1">
          <cell r="A1" t="str">
            <v>AZIENDA:</v>
          </cell>
        </row>
      </sheetData>
      <sheetData sheetId="1887">
        <row r="1">
          <cell r="A1" t="str">
            <v>AZIENDA:</v>
          </cell>
        </row>
      </sheetData>
      <sheetData sheetId="1888">
        <row r="1">
          <cell r="A1" t="str">
            <v>AZIENDA:</v>
          </cell>
        </row>
      </sheetData>
      <sheetData sheetId="1889">
        <row r="1">
          <cell r="A1" t="str">
            <v>AZIENDA:</v>
          </cell>
        </row>
      </sheetData>
      <sheetData sheetId="1890">
        <row r="1">
          <cell r="A1" t="str">
            <v>AZIENDA:</v>
          </cell>
        </row>
      </sheetData>
      <sheetData sheetId="1891">
        <row r="1">
          <cell r="A1" t="str">
            <v>AZIENDA:</v>
          </cell>
        </row>
      </sheetData>
      <sheetData sheetId="1892">
        <row r="1">
          <cell r="A1" t="str">
            <v>AZIENDA:</v>
          </cell>
        </row>
      </sheetData>
      <sheetData sheetId="1893">
        <row r="1">
          <cell r="A1" t="str">
            <v>AZIENDA:</v>
          </cell>
        </row>
      </sheetData>
      <sheetData sheetId="1894">
        <row r="1">
          <cell r="A1" t="str">
            <v>AZIENDA:</v>
          </cell>
        </row>
      </sheetData>
      <sheetData sheetId="1895">
        <row r="1">
          <cell r="A1" t="str">
            <v>AZIENDA:</v>
          </cell>
        </row>
      </sheetData>
      <sheetData sheetId="1896">
        <row r="1">
          <cell r="A1" t="str">
            <v>AZIENDA:</v>
          </cell>
        </row>
      </sheetData>
      <sheetData sheetId="1897">
        <row r="1">
          <cell r="A1" t="str">
            <v>AZIENDA:</v>
          </cell>
        </row>
      </sheetData>
      <sheetData sheetId="1898">
        <row r="1">
          <cell r="A1" t="str">
            <v>AZIENDA:</v>
          </cell>
        </row>
      </sheetData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>
        <row r="8">
          <cell r="C8">
            <v>1500000000</v>
          </cell>
        </row>
      </sheetData>
      <sheetData sheetId="1921">
        <row r="1">
          <cell r="A1" t="str">
            <v>Codice USL/Azienda</v>
          </cell>
        </row>
      </sheetData>
      <sheetData sheetId="1922">
        <row r="1">
          <cell r="A1" t="str">
            <v>Codice USL/Azienda</v>
          </cell>
        </row>
      </sheetData>
      <sheetData sheetId="1923">
        <row r="1">
          <cell r="A1" t="str">
            <v>Avellino</v>
          </cell>
        </row>
      </sheetData>
      <sheetData sheetId="1924">
        <row r="1">
          <cell r="A1" t="str">
            <v>Avellino</v>
          </cell>
        </row>
      </sheetData>
      <sheetData sheetId="1925">
        <row r="1">
          <cell r="A1" t="str">
            <v>Avellino</v>
          </cell>
        </row>
      </sheetData>
      <sheetData sheetId="1926">
        <row r="1">
          <cell r="A1" t="str">
            <v>Codice USL/Azienda</v>
          </cell>
        </row>
      </sheetData>
      <sheetData sheetId="1927">
        <row r="1">
          <cell r="A1" t="str">
            <v>Avellino</v>
          </cell>
        </row>
      </sheetData>
      <sheetData sheetId="1928">
        <row r="1">
          <cell r="A1" t="str">
            <v>AZIENDA:</v>
          </cell>
        </row>
      </sheetData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>
        <row r="5">
          <cell r="C5">
            <v>1899.87</v>
          </cell>
        </row>
      </sheetData>
      <sheetData sheetId="1973"/>
      <sheetData sheetId="1974"/>
      <sheetData sheetId="1975"/>
      <sheetData sheetId="1976">
        <row r="1">
          <cell r="A1" t="str">
            <v>Codice USL/Azienda</v>
          </cell>
        </row>
      </sheetData>
      <sheetData sheetId="1977">
        <row r="1">
          <cell r="A1" t="str">
            <v>Avellino</v>
          </cell>
        </row>
      </sheetData>
      <sheetData sheetId="1978">
        <row r="1">
          <cell r="A1" t="str">
            <v>Avellino</v>
          </cell>
        </row>
      </sheetData>
      <sheetData sheetId="1979"/>
      <sheetData sheetId="1980">
        <row r="1">
          <cell r="A1" t="str">
            <v>Codice USL/Azienda</v>
          </cell>
        </row>
      </sheetData>
      <sheetData sheetId="1981">
        <row r="1">
          <cell r="A1" t="str">
            <v>Avellino</v>
          </cell>
        </row>
      </sheetData>
      <sheetData sheetId="1982">
        <row r="2">
          <cell r="A2" t="str">
            <v>Abitazioni di tipo signorile</v>
          </cell>
        </row>
      </sheetData>
      <sheetData sheetId="1983">
        <row r="1">
          <cell r="A1" t="str">
            <v>AZIENDA:</v>
          </cell>
        </row>
      </sheetData>
      <sheetData sheetId="1984"/>
      <sheetData sheetId="1985"/>
      <sheetData sheetId="1986">
        <row r="1">
          <cell r="A1" t="str">
            <v>AZIENDA:</v>
          </cell>
        </row>
      </sheetData>
      <sheetData sheetId="1987">
        <row r="1">
          <cell r="A1" t="str">
            <v>AZIENDA:</v>
          </cell>
        </row>
      </sheetData>
      <sheetData sheetId="1988">
        <row r="1">
          <cell r="A1" t="str">
            <v>AZIENDA:</v>
          </cell>
        </row>
      </sheetData>
      <sheetData sheetId="1989">
        <row r="1">
          <cell r="A1" t="str">
            <v>AZIENDA:</v>
          </cell>
        </row>
      </sheetData>
      <sheetData sheetId="1990">
        <row r="1">
          <cell r="A1" t="str">
            <v>AZIENDA:</v>
          </cell>
        </row>
      </sheetData>
      <sheetData sheetId="1991">
        <row r="1">
          <cell r="A1" t="str">
            <v>AZIENDA:</v>
          </cell>
        </row>
      </sheetData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>
        <row r="1">
          <cell r="A1" t="str">
            <v>AZIENDA:</v>
          </cell>
        </row>
      </sheetData>
      <sheetData sheetId="2031"/>
      <sheetData sheetId="2032">
        <row r="1">
          <cell r="A1" t="str">
            <v>Codice USL/Azienda</v>
          </cell>
        </row>
      </sheetData>
      <sheetData sheetId="2033">
        <row r="1">
          <cell r="A1" t="str">
            <v>AZIENDA:</v>
          </cell>
        </row>
      </sheetData>
      <sheetData sheetId="2034">
        <row r="1">
          <cell r="A1" t="str">
            <v>AZIENDA:</v>
          </cell>
        </row>
      </sheetData>
      <sheetData sheetId="2035">
        <row r="1">
          <cell r="A1" t="str">
            <v>AZIENDA:</v>
          </cell>
        </row>
      </sheetData>
      <sheetData sheetId="2036">
        <row r="1">
          <cell r="A1" t="str">
            <v>AZIENDA:</v>
          </cell>
        </row>
      </sheetData>
      <sheetData sheetId="2037">
        <row r="1">
          <cell r="A1" t="str">
            <v>Avellino</v>
          </cell>
        </row>
      </sheetData>
      <sheetData sheetId="2038">
        <row r="1">
          <cell r="A1" t="str">
            <v>AZIENDA:</v>
          </cell>
        </row>
      </sheetData>
      <sheetData sheetId="2039">
        <row r="1">
          <cell r="A1" t="str">
            <v>AZIENDA:</v>
          </cell>
        </row>
      </sheetData>
      <sheetData sheetId="2040"/>
      <sheetData sheetId="2041">
        <row r="1">
          <cell r="A1" t="str">
            <v>AZIENDA:</v>
          </cell>
        </row>
      </sheetData>
      <sheetData sheetId="2042"/>
      <sheetData sheetId="2043">
        <row r="1">
          <cell r="A1" t="str">
            <v>AZIENDA:</v>
          </cell>
        </row>
      </sheetData>
      <sheetData sheetId="2044">
        <row r="1">
          <cell r="A1" t="str">
            <v>AZIENDA:</v>
          </cell>
        </row>
      </sheetData>
      <sheetData sheetId="2045"/>
      <sheetData sheetId="2046"/>
      <sheetData sheetId="2047">
        <row r="1">
          <cell r="A1" t="str">
            <v>Avellino</v>
          </cell>
        </row>
      </sheetData>
      <sheetData sheetId="2048">
        <row r="1">
          <cell r="A1" t="str">
            <v>AZIENDA:</v>
          </cell>
        </row>
      </sheetData>
      <sheetData sheetId="2049">
        <row r="1">
          <cell r="A1" t="str">
            <v>AZIENDA:</v>
          </cell>
        </row>
      </sheetData>
      <sheetData sheetId="2050">
        <row r="1">
          <cell r="A1" t="str">
            <v>AZIENDA:</v>
          </cell>
        </row>
      </sheetData>
      <sheetData sheetId="2051"/>
      <sheetData sheetId="2052">
        <row r="1">
          <cell r="A1" t="str">
            <v>AZIENDA:</v>
          </cell>
        </row>
      </sheetData>
      <sheetData sheetId="2053">
        <row r="1">
          <cell r="A1" t="str">
            <v>Codice USL/Azienda</v>
          </cell>
        </row>
      </sheetData>
      <sheetData sheetId="2054">
        <row r="1">
          <cell r="A1" t="str">
            <v>Somma di rettificato</v>
          </cell>
        </row>
      </sheetData>
      <sheetData sheetId="2055">
        <row r="1">
          <cell r="A1" t="str">
            <v>Codice USL/Azienda</v>
          </cell>
        </row>
      </sheetData>
      <sheetData sheetId="2056">
        <row r="1">
          <cell r="A1" t="str">
            <v>Somma di (Dare) Avere</v>
          </cell>
        </row>
      </sheetData>
      <sheetData sheetId="2057">
        <row r="1">
          <cell r="A1" t="str">
            <v>Codice USL/Azienda</v>
          </cell>
        </row>
      </sheetData>
      <sheetData sheetId="2058">
        <row r="1">
          <cell r="A1" t="str">
            <v>Avellino</v>
          </cell>
        </row>
      </sheetData>
      <sheetData sheetId="2059">
        <row r="1">
          <cell r="A1" t="str">
            <v>AZIENDA:</v>
          </cell>
        </row>
      </sheetData>
      <sheetData sheetId="2060"/>
      <sheetData sheetId="2061">
        <row r="1">
          <cell r="A1" t="str">
            <v>AZIENDA:</v>
          </cell>
        </row>
      </sheetData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>
        <row r="1">
          <cell r="A1" t="str">
            <v>Codice USL/Azienda</v>
          </cell>
        </row>
      </sheetData>
      <sheetData sheetId="2081">
        <row r="1">
          <cell r="A1" t="str">
            <v>Codice USL/Azienda</v>
          </cell>
        </row>
      </sheetData>
      <sheetData sheetId="2082">
        <row r="1">
          <cell r="A1" t="str">
            <v>Somma di rettificato</v>
          </cell>
        </row>
      </sheetData>
      <sheetData sheetId="2083">
        <row r="1">
          <cell r="A1" t="str">
            <v>Somma di (Dare) Avere</v>
          </cell>
        </row>
      </sheetData>
      <sheetData sheetId="2084">
        <row r="1">
          <cell r="A1" t="str">
            <v>Codice USL/Azienda</v>
          </cell>
        </row>
      </sheetData>
      <sheetData sheetId="2085">
        <row r="1">
          <cell r="A1" t="str">
            <v>Avellino</v>
          </cell>
        </row>
      </sheetData>
      <sheetData sheetId="2086">
        <row r="1">
          <cell r="A1" t="str">
            <v>Codice USL/Azienda</v>
          </cell>
        </row>
      </sheetData>
      <sheetData sheetId="2087">
        <row r="1">
          <cell r="A1" t="str">
            <v>Avellino</v>
          </cell>
        </row>
      </sheetData>
      <sheetData sheetId="2088">
        <row r="1">
          <cell r="A1" t="str">
            <v>AZIENDA:</v>
          </cell>
        </row>
      </sheetData>
      <sheetData sheetId="2089">
        <row r="1">
          <cell r="A1" t="str">
            <v>Somma di rettificato</v>
          </cell>
        </row>
      </sheetData>
      <sheetData sheetId="2090">
        <row r="1">
          <cell r="A1" t="str">
            <v>Codice USL/Azienda</v>
          </cell>
        </row>
      </sheetData>
      <sheetData sheetId="2091">
        <row r="1">
          <cell r="A1" t="str">
            <v>AZIENDA:</v>
          </cell>
        </row>
      </sheetData>
      <sheetData sheetId="2092">
        <row r="1">
          <cell r="A1" t="str">
            <v>Codice USL/Azienda</v>
          </cell>
        </row>
      </sheetData>
      <sheetData sheetId="2093">
        <row r="1">
          <cell r="A1" t="str">
            <v>Codice USL/Azienda</v>
          </cell>
        </row>
      </sheetData>
      <sheetData sheetId="2094">
        <row r="1">
          <cell r="A1" t="str">
            <v>Avellino</v>
          </cell>
        </row>
      </sheetData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>
        <row r="65">
          <cell r="S65">
            <v>1534478.0286866671</v>
          </cell>
        </row>
      </sheetData>
      <sheetData sheetId="2136"/>
      <sheetData sheetId="2137">
        <row r="10">
          <cell r="H10">
            <v>189024.36000000002</v>
          </cell>
        </row>
      </sheetData>
      <sheetData sheetId="2138"/>
      <sheetData sheetId="2139"/>
      <sheetData sheetId="2140">
        <row r="1">
          <cell r="A1" t="str">
            <v>ALLEGATO A - SCHEMA PIANO DEGLI INVESTIMENTI</v>
          </cell>
        </row>
      </sheetData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 refreshError="1"/>
      <sheetData sheetId="2150" refreshError="1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>
        <row r="5">
          <cell r="B5">
            <v>4565677.4227499999</v>
          </cell>
        </row>
      </sheetData>
      <sheetData sheetId="2175">
        <row r="8">
          <cell r="C8">
            <v>1500000000</v>
          </cell>
        </row>
      </sheetData>
      <sheetData sheetId="2176">
        <row r="2">
          <cell r="C2" t="str">
            <v>CODICE</v>
          </cell>
        </row>
      </sheetData>
      <sheetData sheetId="2177"/>
      <sheetData sheetId="2178">
        <row r="1">
          <cell r="A1" t="str">
            <v>AZIENDA:</v>
          </cell>
        </row>
      </sheetData>
      <sheetData sheetId="2179">
        <row r="5">
          <cell r="B5">
            <v>4565677.4227499999</v>
          </cell>
        </row>
      </sheetData>
      <sheetData sheetId="2180">
        <row r="2">
          <cell r="C2" t="str">
            <v>CODICE</v>
          </cell>
        </row>
      </sheetData>
      <sheetData sheetId="2181">
        <row r="2">
          <cell r="A2" t="str">
            <v>Abitazioni di tipo signorile</v>
          </cell>
        </row>
      </sheetData>
      <sheetData sheetId="2182">
        <row r="2">
          <cell r="A2" t="str">
            <v>Abitazioni di tipo signorile</v>
          </cell>
        </row>
      </sheetData>
      <sheetData sheetId="2183">
        <row r="1">
          <cell r="A1" t="str">
            <v>Avellino</v>
          </cell>
        </row>
      </sheetData>
      <sheetData sheetId="2184">
        <row r="1">
          <cell r="A1" t="str">
            <v>Codice USL/Azienda</v>
          </cell>
        </row>
      </sheetData>
      <sheetData sheetId="2185">
        <row r="2">
          <cell r="C2" t="str">
            <v>CODICE</v>
          </cell>
        </row>
      </sheetData>
      <sheetData sheetId="2186">
        <row r="1">
          <cell r="A1" t="str">
            <v>Avellino</v>
          </cell>
        </row>
      </sheetData>
      <sheetData sheetId="2187">
        <row r="1">
          <cell r="A1" t="str">
            <v>AZIENDA:</v>
          </cell>
        </row>
      </sheetData>
      <sheetData sheetId="2188">
        <row r="1">
          <cell r="A1" t="str">
            <v>Avellino</v>
          </cell>
        </row>
      </sheetData>
      <sheetData sheetId="2189">
        <row r="1">
          <cell r="A1" t="str">
            <v>Avellino</v>
          </cell>
        </row>
      </sheetData>
      <sheetData sheetId="2190">
        <row r="1">
          <cell r="A1" t="str">
            <v>AZIENDA:</v>
          </cell>
        </row>
      </sheetData>
      <sheetData sheetId="2191">
        <row r="1">
          <cell r="A1" t="str">
            <v>Avellino</v>
          </cell>
        </row>
      </sheetData>
      <sheetData sheetId="2192">
        <row r="2">
          <cell r="A2" t="str">
            <v>Abitazioni di tipo signorile</v>
          </cell>
        </row>
      </sheetData>
      <sheetData sheetId="2193"/>
      <sheetData sheetId="2194"/>
      <sheetData sheetId="2195"/>
      <sheetData sheetId="2196"/>
      <sheetData sheetId="2197"/>
      <sheetData sheetId="2198"/>
      <sheetData sheetId="2199">
        <row r="1">
          <cell r="A1" t="str">
            <v>AZIENDA:</v>
          </cell>
        </row>
      </sheetData>
      <sheetData sheetId="2200">
        <row r="1">
          <cell r="A1" t="str">
            <v>AZIENDA:</v>
          </cell>
        </row>
      </sheetData>
      <sheetData sheetId="2201">
        <row r="1">
          <cell r="A1" t="str">
            <v>Avellino</v>
          </cell>
        </row>
      </sheetData>
      <sheetData sheetId="2202"/>
      <sheetData sheetId="2203">
        <row r="2">
          <cell r="A2" t="str">
            <v>Abitazioni di tipo signorile</v>
          </cell>
        </row>
      </sheetData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>
        <row r="2">
          <cell r="C2" t="str">
            <v>CODICE</v>
          </cell>
        </row>
      </sheetData>
      <sheetData sheetId="2282">
        <row r="3">
          <cell r="I3">
            <v>153</v>
          </cell>
        </row>
      </sheetData>
      <sheetData sheetId="2283">
        <row r="3">
          <cell r="I3">
            <v>153</v>
          </cell>
        </row>
      </sheetData>
      <sheetData sheetId="2284">
        <row r="1">
          <cell r="A1" t="str">
            <v>Codice USL/Azienda</v>
          </cell>
        </row>
      </sheetData>
      <sheetData sheetId="2285">
        <row r="1">
          <cell r="A1" t="str">
            <v>Codice USL/Azienda</v>
          </cell>
        </row>
      </sheetData>
      <sheetData sheetId="2286">
        <row r="2">
          <cell r="A2" t="str">
            <v>Abitazioni di tipo signorile</v>
          </cell>
        </row>
      </sheetData>
      <sheetData sheetId="2287">
        <row r="1">
          <cell r="A1" t="str">
            <v>Avellino</v>
          </cell>
        </row>
      </sheetData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>
        <row r="5">
          <cell r="B5">
            <v>4565677.4227499999</v>
          </cell>
        </row>
      </sheetData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>
        <row r="1">
          <cell r="A1" t="str">
            <v>AZIENDA:</v>
          </cell>
        </row>
      </sheetData>
      <sheetData sheetId="2409">
        <row r="1">
          <cell r="A1" t="str">
            <v>Codice USL/Azienda</v>
          </cell>
        </row>
      </sheetData>
      <sheetData sheetId="2410">
        <row r="1">
          <cell r="A1" t="str">
            <v>Codice USL/Azienda</v>
          </cell>
        </row>
      </sheetData>
      <sheetData sheetId="2411">
        <row r="1">
          <cell r="A1" t="str">
            <v>Avellino</v>
          </cell>
        </row>
      </sheetData>
      <sheetData sheetId="2412">
        <row r="1">
          <cell r="A1" t="str">
            <v>Codice USL/Azienda</v>
          </cell>
        </row>
      </sheetData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>
        <row r="1">
          <cell r="A1" t="str">
            <v>AZIENDA:</v>
          </cell>
        </row>
      </sheetData>
      <sheetData sheetId="2481">
        <row r="1">
          <cell r="A1" t="str">
            <v>AZIENDA:</v>
          </cell>
        </row>
      </sheetData>
      <sheetData sheetId="2482">
        <row r="1">
          <cell r="A1" t="str">
            <v>AZIENDA:</v>
          </cell>
        </row>
      </sheetData>
      <sheetData sheetId="2483">
        <row r="1">
          <cell r="A1" t="str">
            <v>AZIENDA:</v>
          </cell>
        </row>
      </sheetData>
      <sheetData sheetId="2484">
        <row r="1">
          <cell r="A1" t="str">
            <v>AZIENDA:</v>
          </cell>
        </row>
      </sheetData>
      <sheetData sheetId="2485">
        <row r="1">
          <cell r="A1" t="str">
            <v>AZIENDA:</v>
          </cell>
        </row>
      </sheetData>
      <sheetData sheetId="2486">
        <row r="1">
          <cell r="A1" t="str">
            <v>AZIENDA:</v>
          </cell>
        </row>
      </sheetData>
      <sheetData sheetId="2487">
        <row r="1">
          <cell r="A1" t="str">
            <v>AZIENDA:</v>
          </cell>
        </row>
      </sheetData>
      <sheetData sheetId="2488">
        <row r="1">
          <cell r="A1" t="str">
            <v>AZIENDA:</v>
          </cell>
        </row>
      </sheetData>
      <sheetData sheetId="2489">
        <row r="1">
          <cell r="A1" t="str">
            <v>AZIENDA:</v>
          </cell>
        </row>
      </sheetData>
      <sheetData sheetId="2490">
        <row r="1">
          <cell r="A1" t="str">
            <v>AZIENDA:</v>
          </cell>
        </row>
      </sheetData>
      <sheetData sheetId="2491">
        <row r="1">
          <cell r="A1" t="str">
            <v>AZIENDA:</v>
          </cell>
        </row>
      </sheetData>
      <sheetData sheetId="2492">
        <row r="1">
          <cell r="A1" t="str">
            <v>AZIENDA:</v>
          </cell>
        </row>
      </sheetData>
      <sheetData sheetId="2493">
        <row r="1">
          <cell r="A1" t="str">
            <v>AZIENDA:</v>
          </cell>
        </row>
      </sheetData>
      <sheetData sheetId="2494">
        <row r="1">
          <cell r="A1" t="str">
            <v>AZIENDA:</v>
          </cell>
        </row>
      </sheetData>
      <sheetData sheetId="2495">
        <row r="1">
          <cell r="A1" t="str">
            <v>AZIENDA:</v>
          </cell>
        </row>
      </sheetData>
      <sheetData sheetId="2496">
        <row r="1">
          <cell r="A1" t="str">
            <v>AZIENDA:</v>
          </cell>
        </row>
      </sheetData>
      <sheetData sheetId="2497">
        <row r="1">
          <cell r="A1" t="str">
            <v>AZIENDA:</v>
          </cell>
        </row>
      </sheetData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>
        <row r="8">
          <cell r="C8">
            <v>1500000000</v>
          </cell>
        </row>
      </sheetData>
      <sheetData sheetId="2520">
        <row r="1">
          <cell r="A1" t="str">
            <v>Codice USL/Azienda</v>
          </cell>
        </row>
      </sheetData>
      <sheetData sheetId="2521">
        <row r="1">
          <cell r="A1" t="str">
            <v>Codice USL/Azienda</v>
          </cell>
        </row>
      </sheetData>
      <sheetData sheetId="2522">
        <row r="1">
          <cell r="A1" t="str">
            <v>Avellino</v>
          </cell>
        </row>
      </sheetData>
      <sheetData sheetId="2523">
        <row r="1">
          <cell r="A1" t="str">
            <v>Avellino</v>
          </cell>
        </row>
      </sheetData>
      <sheetData sheetId="2524">
        <row r="1">
          <cell r="A1" t="str">
            <v>Avellino</v>
          </cell>
        </row>
      </sheetData>
      <sheetData sheetId="2525">
        <row r="1">
          <cell r="A1" t="str">
            <v>Codice USL/Azienda</v>
          </cell>
        </row>
      </sheetData>
      <sheetData sheetId="2526">
        <row r="1">
          <cell r="A1" t="str">
            <v>Avellino</v>
          </cell>
        </row>
      </sheetData>
      <sheetData sheetId="2527">
        <row r="1">
          <cell r="A1" t="str">
            <v>AZIENDA:</v>
          </cell>
        </row>
      </sheetData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>
        <row r="1">
          <cell r="A1" t="str">
            <v>Codice USL/Azienda</v>
          </cell>
        </row>
      </sheetData>
      <sheetData sheetId="2576">
        <row r="1">
          <cell r="A1" t="str">
            <v>Avellino</v>
          </cell>
        </row>
      </sheetData>
      <sheetData sheetId="2577">
        <row r="1">
          <cell r="A1" t="str">
            <v>Avellino</v>
          </cell>
        </row>
      </sheetData>
      <sheetData sheetId="2578"/>
      <sheetData sheetId="2579">
        <row r="1">
          <cell r="A1" t="str">
            <v>Codice USL/Azienda</v>
          </cell>
        </row>
      </sheetData>
      <sheetData sheetId="2580">
        <row r="1">
          <cell r="A1" t="str">
            <v>Avellino</v>
          </cell>
        </row>
      </sheetData>
      <sheetData sheetId="2581">
        <row r="1">
          <cell r="A1" t="str">
            <v>AZIENDA:</v>
          </cell>
        </row>
      </sheetData>
      <sheetData sheetId="2582">
        <row r="1">
          <cell r="A1" t="str">
            <v>AZIENDA:</v>
          </cell>
        </row>
      </sheetData>
      <sheetData sheetId="2583"/>
      <sheetData sheetId="2584"/>
      <sheetData sheetId="2585">
        <row r="1">
          <cell r="A1" t="str">
            <v>AZIENDA:</v>
          </cell>
        </row>
      </sheetData>
      <sheetData sheetId="2586">
        <row r="1">
          <cell r="A1" t="str">
            <v>AZIENDA:</v>
          </cell>
        </row>
      </sheetData>
      <sheetData sheetId="2587">
        <row r="1">
          <cell r="A1" t="str">
            <v>AZIENDA:</v>
          </cell>
        </row>
      </sheetData>
      <sheetData sheetId="2588">
        <row r="1">
          <cell r="A1" t="str">
            <v>AZIENDA:</v>
          </cell>
        </row>
      </sheetData>
      <sheetData sheetId="2589">
        <row r="1">
          <cell r="A1" t="str">
            <v>AZIENDA:</v>
          </cell>
        </row>
      </sheetData>
      <sheetData sheetId="2590">
        <row r="1">
          <cell r="A1" t="str">
            <v>AZIENDA:</v>
          </cell>
        </row>
      </sheetData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>
        <row r="1">
          <cell r="A1" t="str">
            <v>AZIENDA:</v>
          </cell>
        </row>
      </sheetData>
      <sheetData sheetId="2630"/>
      <sheetData sheetId="2631">
        <row r="1">
          <cell r="A1" t="str">
            <v>Codice USL/Azienda</v>
          </cell>
        </row>
      </sheetData>
      <sheetData sheetId="2632">
        <row r="1">
          <cell r="A1" t="str">
            <v>AZIENDA:</v>
          </cell>
        </row>
      </sheetData>
      <sheetData sheetId="2633">
        <row r="1">
          <cell r="A1" t="str">
            <v>AZIENDA:</v>
          </cell>
        </row>
      </sheetData>
      <sheetData sheetId="2634">
        <row r="1">
          <cell r="A1" t="str">
            <v>AZIENDA:</v>
          </cell>
        </row>
      </sheetData>
      <sheetData sheetId="2635">
        <row r="1">
          <cell r="A1" t="str">
            <v>AZIENDA:</v>
          </cell>
        </row>
      </sheetData>
      <sheetData sheetId="2636">
        <row r="1">
          <cell r="A1" t="str">
            <v>Avellino</v>
          </cell>
        </row>
      </sheetData>
      <sheetData sheetId="2637">
        <row r="1">
          <cell r="A1" t="str">
            <v>AZIENDA:</v>
          </cell>
        </row>
      </sheetData>
      <sheetData sheetId="2638">
        <row r="1">
          <cell r="A1" t="str">
            <v>AZIENDA:</v>
          </cell>
        </row>
      </sheetData>
      <sheetData sheetId="2639"/>
      <sheetData sheetId="2640">
        <row r="1">
          <cell r="A1" t="str">
            <v>AZIENDA:</v>
          </cell>
        </row>
      </sheetData>
      <sheetData sheetId="2641"/>
      <sheetData sheetId="2642">
        <row r="1">
          <cell r="A1" t="str">
            <v>AZIENDA:</v>
          </cell>
        </row>
      </sheetData>
      <sheetData sheetId="2643">
        <row r="1">
          <cell r="A1" t="str">
            <v>AZIENDA:</v>
          </cell>
        </row>
      </sheetData>
      <sheetData sheetId="2644"/>
      <sheetData sheetId="2645"/>
      <sheetData sheetId="2646">
        <row r="1">
          <cell r="A1" t="str">
            <v>Avellino</v>
          </cell>
        </row>
      </sheetData>
      <sheetData sheetId="2647">
        <row r="1">
          <cell r="A1" t="str">
            <v>AZIENDA:</v>
          </cell>
        </row>
      </sheetData>
      <sheetData sheetId="2648">
        <row r="1">
          <cell r="A1" t="str">
            <v>AZIENDA:</v>
          </cell>
        </row>
      </sheetData>
      <sheetData sheetId="2649">
        <row r="1">
          <cell r="A1" t="str">
            <v>AZIENDA:</v>
          </cell>
        </row>
      </sheetData>
      <sheetData sheetId="2650"/>
      <sheetData sheetId="2651">
        <row r="1">
          <cell r="A1" t="str">
            <v>AZIENDA:</v>
          </cell>
        </row>
      </sheetData>
      <sheetData sheetId="2652">
        <row r="1">
          <cell r="A1" t="str">
            <v>Codice USL/Azienda</v>
          </cell>
        </row>
      </sheetData>
      <sheetData sheetId="2653">
        <row r="1">
          <cell r="A1" t="str">
            <v>Somma di rettificato</v>
          </cell>
        </row>
      </sheetData>
      <sheetData sheetId="2654">
        <row r="1">
          <cell r="A1" t="str">
            <v>Codice USL/Azienda</v>
          </cell>
        </row>
      </sheetData>
      <sheetData sheetId="2655">
        <row r="1">
          <cell r="A1" t="str">
            <v>Somma di (Dare) Avere</v>
          </cell>
        </row>
      </sheetData>
      <sheetData sheetId="2656">
        <row r="1">
          <cell r="A1" t="str">
            <v>Codice USL/Azienda</v>
          </cell>
        </row>
      </sheetData>
      <sheetData sheetId="2657">
        <row r="1">
          <cell r="A1" t="str">
            <v>Avellino</v>
          </cell>
        </row>
      </sheetData>
      <sheetData sheetId="2658">
        <row r="1">
          <cell r="A1" t="str">
            <v>AZIENDA:</v>
          </cell>
        </row>
      </sheetData>
      <sheetData sheetId="2659"/>
      <sheetData sheetId="2660">
        <row r="1">
          <cell r="A1" t="str">
            <v>AZIENDA:</v>
          </cell>
        </row>
      </sheetData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>
        <row r="1">
          <cell r="A1" t="str">
            <v>Codice USL/Azienda</v>
          </cell>
        </row>
      </sheetData>
      <sheetData sheetId="2680">
        <row r="1">
          <cell r="A1" t="str">
            <v>Codice USL/Azienda</v>
          </cell>
        </row>
      </sheetData>
      <sheetData sheetId="2681">
        <row r="1">
          <cell r="A1" t="str">
            <v>Somma di rettificato</v>
          </cell>
        </row>
      </sheetData>
      <sheetData sheetId="2682">
        <row r="1">
          <cell r="A1" t="str">
            <v>Somma di (Dare) Avere</v>
          </cell>
        </row>
      </sheetData>
      <sheetData sheetId="2683">
        <row r="1">
          <cell r="A1" t="str">
            <v>Codice USL/Azienda</v>
          </cell>
        </row>
      </sheetData>
      <sheetData sheetId="2684">
        <row r="1">
          <cell r="A1" t="str">
            <v>Avellino</v>
          </cell>
        </row>
      </sheetData>
      <sheetData sheetId="2685">
        <row r="1">
          <cell r="A1" t="str">
            <v>Codice USL/Azienda</v>
          </cell>
        </row>
      </sheetData>
      <sheetData sheetId="2686">
        <row r="1">
          <cell r="A1" t="str">
            <v>Avellino</v>
          </cell>
        </row>
      </sheetData>
      <sheetData sheetId="2687">
        <row r="1">
          <cell r="A1" t="str">
            <v>AZIENDA:</v>
          </cell>
        </row>
      </sheetData>
      <sheetData sheetId="2688">
        <row r="1">
          <cell r="A1" t="str">
            <v>Somma di rettificato</v>
          </cell>
        </row>
      </sheetData>
      <sheetData sheetId="2689">
        <row r="1">
          <cell r="A1" t="str">
            <v>Codice USL/Azienda</v>
          </cell>
        </row>
      </sheetData>
      <sheetData sheetId="2690">
        <row r="1">
          <cell r="A1" t="str">
            <v>AZIENDA:</v>
          </cell>
        </row>
      </sheetData>
      <sheetData sheetId="2691">
        <row r="1">
          <cell r="A1" t="str">
            <v>Codice USL/Azienda</v>
          </cell>
        </row>
      </sheetData>
      <sheetData sheetId="2692">
        <row r="1">
          <cell r="A1" t="str">
            <v>Codice USL/Azienda</v>
          </cell>
        </row>
      </sheetData>
      <sheetData sheetId="2693">
        <row r="1">
          <cell r="A1" t="str">
            <v>Avellino</v>
          </cell>
        </row>
      </sheetData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>
        <row r="1">
          <cell r="A1" t="str">
            <v>Somma di (Dare) Avere</v>
          </cell>
        </row>
      </sheetData>
      <sheetData sheetId="2713"/>
      <sheetData sheetId="2714">
        <row r="1">
          <cell r="A1" t="str">
            <v>AZIENDA:</v>
          </cell>
        </row>
      </sheetData>
      <sheetData sheetId="2715"/>
      <sheetData sheetId="2716"/>
      <sheetData sheetId="2717"/>
      <sheetData sheetId="2718"/>
      <sheetData sheetId="2719"/>
      <sheetData sheetId="2720"/>
      <sheetData sheetId="2721">
        <row r="1">
          <cell r="A1" t="str">
            <v>Avellino</v>
          </cell>
        </row>
      </sheetData>
      <sheetData sheetId="2722"/>
      <sheetData sheetId="2723"/>
      <sheetData sheetId="2724">
        <row r="65">
          <cell r="S65">
            <v>1534478.0286866671</v>
          </cell>
        </row>
      </sheetData>
      <sheetData sheetId="2725"/>
      <sheetData sheetId="2726">
        <row r="10">
          <cell r="H10">
            <v>189024.36000000002</v>
          </cell>
        </row>
      </sheetData>
      <sheetData sheetId="2727"/>
      <sheetData sheetId="2728"/>
      <sheetData sheetId="2729">
        <row r="1">
          <cell r="A1" t="str">
            <v>ALLEGATO A - SCHEMA PIANO DEGLI INVESTIMENTI</v>
          </cell>
        </row>
      </sheetData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/>
      <sheetData sheetId="2777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>
        <row r="1">
          <cell r="A1" t="str">
            <v>AZIENDA:</v>
          </cell>
        </row>
      </sheetData>
      <sheetData sheetId="2816">
        <row r="1">
          <cell r="A1" t="str">
            <v>AZIENDA:</v>
          </cell>
        </row>
      </sheetData>
      <sheetData sheetId="2817">
        <row r="1">
          <cell r="A1" t="str">
            <v>AZIENDA:</v>
          </cell>
        </row>
      </sheetData>
      <sheetData sheetId="2818">
        <row r="1">
          <cell r="A1" t="str">
            <v>AZIENDA:</v>
          </cell>
        </row>
      </sheetData>
      <sheetData sheetId="2819">
        <row r="1">
          <cell r="A1" t="str">
            <v>Avellino</v>
          </cell>
        </row>
      </sheetData>
      <sheetData sheetId="2820">
        <row r="1">
          <cell r="A1" t="str">
            <v>Avellino</v>
          </cell>
        </row>
      </sheetData>
      <sheetData sheetId="2821">
        <row r="1">
          <cell r="A1" t="str">
            <v>Avellino</v>
          </cell>
        </row>
      </sheetData>
      <sheetData sheetId="2822"/>
      <sheetData sheetId="2823"/>
      <sheetData sheetId="2824"/>
      <sheetData sheetId="2825"/>
      <sheetData sheetId="2826"/>
      <sheetData sheetId="2827"/>
      <sheetData sheetId="2828">
        <row r="11">
          <cell r="G11">
            <v>10909323</v>
          </cell>
        </row>
      </sheetData>
      <sheetData sheetId="2829" refreshError="1"/>
      <sheetData sheetId="2830"/>
      <sheetData sheetId="2831"/>
      <sheetData sheetId="2832" refreshError="1"/>
      <sheetData sheetId="2833" refreshError="1"/>
      <sheetData sheetId="2834">
        <row r="931">
          <cell r="D931">
            <v>2996348425</v>
          </cell>
        </row>
      </sheetData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/>
      <sheetData sheetId="2846"/>
      <sheetData sheetId="2847"/>
      <sheetData sheetId="2848"/>
      <sheetData sheetId="2849"/>
      <sheetData sheetId="2850"/>
      <sheetData sheetId="2851" refreshError="1"/>
      <sheetData sheetId="2852"/>
      <sheetData sheetId="2853"/>
      <sheetData sheetId="2854">
        <row r="2">
          <cell r="C2" t="str">
            <v>CODICE</v>
          </cell>
        </row>
      </sheetData>
      <sheetData sheetId="2855">
        <row r="3">
          <cell r="I3">
            <v>153</v>
          </cell>
        </row>
      </sheetData>
      <sheetData sheetId="2856">
        <row r="3">
          <cell r="I3">
            <v>153</v>
          </cell>
        </row>
      </sheetData>
      <sheetData sheetId="2857">
        <row r="1">
          <cell r="A1" t="str">
            <v>Codice USL/Azienda</v>
          </cell>
        </row>
      </sheetData>
      <sheetData sheetId="2858">
        <row r="1">
          <cell r="A1" t="str">
            <v>Codice USL/Azienda</v>
          </cell>
        </row>
      </sheetData>
      <sheetData sheetId="2859">
        <row r="2">
          <cell r="A2" t="str">
            <v>Abitazioni di tipo signorile</v>
          </cell>
        </row>
      </sheetData>
      <sheetData sheetId="2860">
        <row r="1">
          <cell r="A1" t="str">
            <v>Avellino</v>
          </cell>
        </row>
      </sheetData>
      <sheetData sheetId="2861" refreshError="1"/>
      <sheetData sheetId="2862" refreshError="1"/>
      <sheetData sheetId="2863"/>
      <sheetData sheetId="2864" refreshError="1"/>
      <sheetData sheetId="2865" refreshError="1"/>
      <sheetData sheetId="2866" refreshError="1"/>
      <sheetData sheetId="2867">
        <row r="931">
          <cell r="D931">
            <v>2996348425</v>
          </cell>
        </row>
      </sheetData>
      <sheetData sheetId="2868"/>
      <sheetData sheetId="2869" refreshError="1"/>
      <sheetData sheetId="2870" refreshError="1"/>
      <sheetData sheetId="287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/>
      <sheetData sheetId="2883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/>
      <sheetData sheetId="2910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/>
      <sheetData sheetId="2918" refreshError="1"/>
      <sheetData sheetId="2919" refreshError="1"/>
      <sheetData sheetId="2920" refreshError="1"/>
      <sheetData sheetId="2921"/>
      <sheetData sheetId="2922" refreshError="1"/>
      <sheetData sheetId="2923" refreshError="1"/>
      <sheetData sheetId="2924" refreshError="1"/>
      <sheetData sheetId="2925" refreshError="1"/>
      <sheetData sheetId="2926"/>
      <sheetData sheetId="2927"/>
      <sheetData sheetId="2928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/>
      <sheetData sheetId="3148"/>
      <sheetData sheetId="3149" refreshError="1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/>
      <sheetData sheetId="3181"/>
      <sheetData sheetId="3182">
        <row r="5">
          <cell r="C5">
            <v>1899.87</v>
          </cell>
        </row>
      </sheetData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/>
      <sheetData sheetId="3387"/>
      <sheetData sheetId="3388"/>
      <sheetData sheetId="3389"/>
      <sheetData sheetId="3390" refreshError="1"/>
      <sheetData sheetId="3391"/>
      <sheetData sheetId="3392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>
        <row r="1">
          <cell r="A1" t="str">
            <v>AZIENDA:</v>
          </cell>
        </row>
      </sheetData>
      <sheetData sheetId="3408">
        <row r="1">
          <cell r="A1" t="str">
            <v>AZIENDA:</v>
          </cell>
        </row>
      </sheetData>
      <sheetData sheetId="3409">
        <row r="1">
          <cell r="A1" t="str">
            <v>AZIENDA:</v>
          </cell>
        </row>
      </sheetData>
      <sheetData sheetId="3410">
        <row r="1">
          <cell r="A1" t="str">
            <v>AZIENDA:</v>
          </cell>
        </row>
      </sheetData>
      <sheetData sheetId="3411">
        <row r="1">
          <cell r="A1" t="str">
            <v>AZIENDA:</v>
          </cell>
        </row>
      </sheetData>
      <sheetData sheetId="3412">
        <row r="1">
          <cell r="A1" t="str">
            <v>AZIENDA:</v>
          </cell>
        </row>
      </sheetData>
      <sheetData sheetId="3413">
        <row r="1">
          <cell r="A1" t="str">
            <v>AZIENDA:</v>
          </cell>
        </row>
      </sheetData>
      <sheetData sheetId="3414">
        <row r="1">
          <cell r="A1" t="str">
            <v>AZIENDA:</v>
          </cell>
        </row>
      </sheetData>
      <sheetData sheetId="3415">
        <row r="1">
          <cell r="A1" t="str">
            <v>AZIENDA:</v>
          </cell>
        </row>
      </sheetData>
      <sheetData sheetId="3416">
        <row r="1">
          <cell r="A1" t="str">
            <v>AZIENDA:</v>
          </cell>
        </row>
      </sheetData>
      <sheetData sheetId="3417">
        <row r="1">
          <cell r="A1" t="str">
            <v>AZIENDA:</v>
          </cell>
        </row>
      </sheetData>
      <sheetData sheetId="3418">
        <row r="1">
          <cell r="A1" t="str">
            <v>AZIENDA:</v>
          </cell>
        </row>
      </sheetData>
      <sheetData sheetId="3419">
        <row r="1">
          <cell r="A1" t="str">
            <v>AZIENDA:</v>
          </cell>
        </row>
      </sheetData>
      <sheetData sheetId="3420">
        <row r="1">
          <cell r="A1" t="str">
            <v>AZIENDA:</v>
          </cell>
        </row>
      </sheetData>
      <sheetData sheetId="3421">
        <row r="1">
          <cell r="A1" t="str">
            <v>AZIENDA:</v>
          </cell>
        </row>
      </sheetData>
      <sheetData sheetId="3422">
        <row r="1">
          <cell r="A1" t="str">
            <v>AZIENDA:</v>
          </cell>
        </row>
      </sheetData>
      <sheetData sheetId="3423">
        <row r="1">
          <cell r="A1" t="str">
            <v>AZIENDA:</v>
          </cell>
        </row>
      </sheetData>
      <sheetData sheetId="3424">
        <row r="1">
          <cell r="A1" t="str">
            <v>AZIENDA:</v>
          </cell>
        </row>
      </sheetData>
      <sheetData sheetId="3425"/>
      <sheetData sheetId="3426" refreshError="1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>
        <row r="8">
          <cell r="C8">
            <v>1500000000</v>
          </cell>
        </row>
      </sheetData>
      <sheetData sheetId="3447">
        <row r="1">
          <cell r="A1" t="str">
            <v>Codice USL/Azienda</v>
          </cell>
        </row>
      </sheetData>
      <sheetData sheetId="3448">
        <row r="1">
          <cell r="A1" t="str">
            <v>Codice USL/Azienda</v>
          </cell>
        </row>
      </sheetData>
      <sheetData sheetId="3449">
        <row r="1">
          <cell r="A1" t="str">
            <v>Avellino</v>
          </cell>
        </row>
      </sheetData>
      <sheetData sheetId="3450">
        <row r="1">
          <cell r="A1" t="str">
            <v>Avellino</v>
          </cell>
        </row>
      </sheetData>
      <sheetData sheetId="3451">
        <row r="1">
          <cell r="A1" t="str">
            <v>Avellino</v>
          </cell>
        </row>
      </sheetData>
      <sheetData sheetId="3452">
        <row r="1">
          <cell r="A1" t="str">
            <v>Codice USL/Azienda</v>
          </cell>
        </row>
      </sheetData>
      <sheetData sheetId="3453">
        <row r="1">
          <cell r="A1" t="str">
            <v>Avellino</v>
          </cell>
        </row>
      </sheetData>
      <sheetData sheetId="3454">
        <row r="1">
          <cell r="A1" t="str">
            <v>AZIENDA:</v>
          </cell>
        </row>
      </sheetData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/>
      <sheetData sheetId="3501"/>
      <sheetData sheetId="3502">
        <row r="1">
          <cell r="A1" t="str">
            <v>Codice USL/Azienda</v>
          </cell>
        </row>
      </sheetData>
      <sheetData sheetId="3503">
        <row r="1">
          <cell r="A1" t="str">
            <v>Avellino</v>
          </cell>
        </row>
      </sheetData>
      <sheetData sheetId="3504">
        <row r="1">
          <cell r="A1" t="str">
            <v>Avellino</v>
          </cell>
        </row>
      </sheetData>
      <sheetData sheetId="3505"/>
      <sheetData sheetId="3506" refreshError="1"/>
      <sheetData sheetId="3507" refreshError="1"/>
      <sheetData sheetId="3508" refreshError="1"/>
      <sheetData sheetId="3509">
        <row r="1">
          <cell r="A1" t="str">
            <v>AZIENDA:</v>
          </cell>
        </row>
      </sheetData>
      <sheetData sheetId="3510" refreshError="1"/>
      <sheetData sheetId="3511"/>
      <sheetData sheetId="3512">
        <row r="1">
          <cell r="A1" t="str">
            <v>AZIENDA:</v>
          </cell>
        </row>
      </sheetData>
      <sheetData sheetId="3513">
        <row r="1">
          <cell r="A1" t="str">
            <v>AZIENDA:</v>
          </cell>
        </row>
      </sheetData>
      <sheetData sheetId="3514">
        <row r="1">
          <cell r="A1" t="str">
            <v>AZIENDA:</v>
          </cell>
        </row>
      </sheetData>
      <sheetData sheetId="3515">
        <row r="1">
          <cell r="A1" t="str">
            <v>AZIENDA:</v>
          </cell>
        </row>
      </sheetData>
      <sheetData sheetId="3516">
        <row r="1">
          <cell r="A1" t="str">
            <v>AZIENDA:</v>
          </cell>
        </row>
      </sheetData>
      <sheetData sheetId="3517">
        <row r="1">
          <cell r="A1" t="str">
            <v>AZIENDA:</v>
          </cell>
        </row>
      </sheetData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>
        <row r="1">
          <cell r="A1" t="str">
            <v>Somma di rettificato</v>
          </cell>
        </row>
      </sheetData>
      <sheetData sheetId="3581">
        <row r="1">
          <cell r="A1" t="str">
            <v>Codice USL/Azienda</v>
          </cell>
        </row>
      </sheetData>
      <sheetData sheetId="3582">
        <row r="1">
          <cell r="A1" t="str">
            <v>Somma di (Dare) Avere</v>
          </cell>
        </row>
      </sheetData>
      <sheetData sheetId="3583">
        <row r="1">
          <cell r="A1" t="str">
            <v>Codice USL/Azienda</v>
          </cell>
        </row>
      </sheetData>
      <sheetData sheetId="3584" refreshError="1"/>
      <sheetData sheetId="3585">
        <row r="1">
          <cell r="A1" t="str">
            <v>AZIENDA:</v>
          </cell>
        </row>
      </sheetData>
      <sheetData sheetId="3586" refreshError="1"/>
      <sheetData sheetId="3587">
        <row r="1">
          <cell r="A1" t="str">
            <v>AZIENDA:</v>
          </cell>
        </row>
      </sheetData>
      <sheetData sheetId="3588"/>
      <sheetData sheetId="3589"/>
      <sheetData sheetId="3590"/>
      <sheetData sheetId="3591"/>
      <sheetData sheetId="3592"/>
      <sheetData sheetId="3593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/>
      <sheetData sheetId="3653"/>
      <sheetData sheetId="3654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/>
      <sheetData sheetId="3661" refreshError="1"/>
      <sheetData sheetId="3662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>
        <row r="1">
          <cell r="A1" t="str">
            <v>San Camillo - Forlanini</v>
          </cell>
        </row>
      </sheetData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>
        <row r="3">
          <cell r="C3">
            <v>3765301.4099999997</v>
          </cell>
        </row>
      </sheetData>
      <sheetData sheetId="3699">
        <row r="3">
          <cell r="C3">
            <v>91021830.479999989</v>
          </cell>
        </row>
      </sheetData>
      <sheetData sheetId="3700">
        <row r="3">
          <cell r="C3">
            <v>54575108.879999995</v>
          </cell>
        </row>
      </sheetData>
      <sheetData sheetId="370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essi_per_SINGOLO_MESE"/>
      <sheetName val="190_Anagrafica Completa"/>
      <sheetName val="Copertina"/>
      <sheetName val="00.1 Anagrafica SSR con ACCESSI"/>
      <sheetName val="TOT_ANAGRAFICHE"/>
      <sheetName val="01.1 Coerenza anagrafiche"/>
      <sheetName val="01.2 Accessi per mese"/>
      <sheetName val="Accessi_errati"/>
      <sheetName val="01.3 Distribuzione TRIAGE"/>
      <sheetName val="Scarico_Triage"/>
      <sheetName val="TRIAGE MEDICO"/>
      <sheetName val="01.4 Q.tà pro-capite per ASP"/>
      <sheetName val="RICOVERATI"/>
      <sheetName val="ricoverati per mese"/>
      <sheetName val="Trasf_altro pS_EFFICIENZA"/>
      <sheetName val="01.4 % Ricoveri e trasferimenti"/>
      <sheetName val="01.4bis Ricoveri e trasferiment"/>
      <sheetName val="01.5 Distrib ModArrivo"/>
      <sheetName val="01.6 Distrib RespINVIO"/>
      <sheetName val="01.7 Relaz tra ModArr e RespInv"/>
      <sheetName val="ARR_RESPINVIO"/>
      <sheetName val="ProbPrinc_Trauma % (2)"/>
      <sheetName val="ProbPrinc_Trauma %"/>
      <sheetName val="Resp_INVIO %"/>
      <sheetName val="Modalità_di_Arrivo %"/>
      <sheetName val="Problema_Principale %"/>
      <sheetName val="190_Anagrafica Privati"/>
      <sheetName val="01.8 Distrib ProbPrinc_Trauma"/>
      <sheetName val="01.8 bis Distrib ProbPrinTrauma"/>
      <sheetName val="01.9 Distrib ProblemaPrincipale"/>
      <sheetName val="01.10 Focus &quot;Altro&quot;"/>
      <sheetName val="01.11 Num. di record"/>
      <sheetName val="01.12 Motivo del TRASFERIMENTO"/>
      <sheetName val="01.13 Esito tratt e diagn princ"/>
      <sheetName val="diagnosi princ div 6 e 7"/>
      <sheetName val="Alimentazione_esito_trattamento"/>
      <sheetName val="Distribuzione_motivo_trasferime"/>
      <sheetName val="Transcodifica=&quot;Altro&quot;"/>
      <sheetName val="%_ALTRO"/>
      <sheetName val="Distrib_RESP_INVIO"/>
      <sheetName val="pivot probldivedazero"/>
      <sheetName val="probl diverso da zero e trauma"/>
      <sheetName val="NEWprobl"/>
      <sheetName val="Sheet1"/>
      <sheetName val="Sheet2"/>
      <sheetName val="esito ricovero %"/>
      <sheetName val="confronto con i trimestre 2007"/>
      <sheetName val="confronto con iv trimestre 2007"/>
      <sheetName val="VALORI"/>
    </sheetNames>
    <sheetDataSet>
      <sheetData sheetId="0">
        <row r="1">
          <cell r="A1" t="str">
            <v>COD_IST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COD_IST</v>
          </cell>
        </row>
      </sheetData>
      <sheetData sheetId="7"/>
      <sheetData sheetId="8"/>
      <sheetData sheetId="9"/>
      <sheetData sheetId="10"/>
      <sheetData sheetId="11"/>
      <sheetData sheetId="12">
        <row r="1">
          <cell r="A1" t="str">
            <v>CodiceIstituto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tendenziale 28-6-2005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ggio"/>
      <sheetName val="aziende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xAss"/>
      <sheetName val="WorkCap"/>
      <sheetName val="Cash flow inv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_ECON"/>
      <sheetName val="CE_RICL"/>
      <sheetName val="SP_RIC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_PATR"/>
      <sheetName val="Master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_SISTEM"/>
      <sheetName val="MOD CE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ltipli"/>
      <sheetName val="Bloomberg"/>
      <sheetName val="Exchange rates"/>
      <sheetName val="Estimates"/>
      <sheetName val="Comparables"/>
      <sheetName val="Legenda"/>
      <sheetName val="Des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note"/>
      <sheetName val="Servizi_e_Altro"/>
      <sheetName val="CQRC"/>
      <sheetName val="RINNOVI CONTRATTUALI"/>
      <sheetName val="TETTO"/>
      <sheetName val="AD02_ASSEGNI NUCLEO FAMILIARE"/>
      <sheetName val="QUALIFICHE"/>
      <sheetName val="D_1.2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valida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.Aziende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statement"/>
      <sheetName val="Assumption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ORI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C"/>
      <sheetName val="CONTI"/>
      <sheetName val="BILRIC"/>
      <sheetName val="NOTAINT"/>
      <sheetName val="RF"/>
      <sheetName val="RN"/>
      <sheetName val="Assumptions"/>
      <sheetName val="0"/>
      <sheetName val="Input"/>
      <sheetName val="TB"/>
      <sheetName val="Dati"/>
      <sheetName val="Tabelle"/>
      <sheetName val="Convali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nco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glio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il. ver.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. ver.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. ver.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i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ewco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WorkCap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E 2008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E 2008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rametri progr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rametri progr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rametri stipendiali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uadro macro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Fabb__Nazionale"/>
      <sheetName val="SINTESI_4"/>
      <sheetName val="Quadro_Macro"/>
      <sheetName val="Delibera_CIPE_2004"/>
      <sheetName val="FFR_04"/>
      <sheetName val="FFR_05"/>
      <sheetName val="FFR_06"/>
      <sheetName val="FFR_07"/>
      <sheetName val="FFR_08"/>
      <sheetName val="SINTESI_3"/>
      <sheetName val="Prev_2005cassa"/>
      <sheetName val="cassa05_tot_"/>
      <sheetName val="SINTESI_2"/>
      <sheetName val="Confronto_con_IV_Trimestre_2007"/>
      <sheetName val="Fabb__Nazionale1"/>
      <sheetName val="SINTESI_41"/>
      <sheetName val="Quadro_Macro1"/>
      <sheetName val="Delibera_CIPE_20041"/>
      <sheetName val="FFR_041"/>
      <sheetName val="FFR_051"/>
      <sheetName val="FFR_061"/>
      <sheetName val="FFR_071"/>
      <sheetName val="FFR_081"/>
      <sheetName val="SINTESI_31"/>
      <sheetName val="Prev_2005cassa1"/>
      <sheetName val="cassa05_tot_1"/>
      <sheetName val="SINTESI_21"/>
      <sheetName val="Confronto_con_IV_Trimestre_2001"/>
      <sheetName val="parametri progr"/>
      <sheetName val="Convalida"/>
      <sheetName val="quadro tendenziale 28-6-2005"/>
      <sheetName val="appoggio"/>
      <sheetName val="aziende"/>
      <sheetName val="convalide"/>
      <sheetName val="pvt_CE_2013-2015"/>
      <sheetName val="bil. ver."/>
      <sheetName val="Original Andrew___Data"/>
      <sheetName val="Fabb__Nazionale2"/>
      <sheetName val="SINTESI_42"/>
      <sheetName val="Quadro_Macro2"/>
      <sheetName val="Delibera_CIPE_20042"/>
      <sheetName val="FFR_042"/>
      <sheetName val="FFR_052"/>
      <sheetName val="FFR_062"/>
      <sheetName val="FFR_072"/>
      <sheetName val="FFR_082"/>
      <sheetName val="SINTESI_32"/>
      <sheetName val="Prev_2005cassa2"/>
      <sheetName val="cassa05_tot_2"/>
      <sheetName val="SINTESI_22"/>
      <sheetName val="Confronto_con_IV_Trimestre_2002"/>
      <sheetName val="parametri_progr"/>
      <sheetName val="quadro_tendenziale_28-6-2005"/>
      <sheetName val="source liste"/>
      <sheetName val="Tabelle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>
        <row r="7">
          <cell r="L7">
            <v>4.3999999999999997E-2</v>
          </cell>
        </row>
      </sheetData>
      <sheetData sheetId="18"/>
      <sheetData sheetId="19">
        <row r="7">
          <cell r="L7">
            <v>4.3999999999999997E-2</v>
          </cell>
        </row>
      </sheetData>
      <sheetData sheetId="20"/>
      <sheetData sheetId="21">
        <row r="7">
          <cell r="L7">
            <v>4.3999999999999997E-2</v>
          </cell>
        </row>
      </sheetData>
      <sheetData sheetId="22"/>
      <sheetData sheetId="23">
        <row r="7">
          <cell r="L7">
            <v>4.3999999999999997E-2</v>
          </cell>
        </row>
      </sheetData>
      <sheetData sheetId="24"/>
      <sheetData sheetId="25">
        <row r="7">
          <cell r="L7">
            <v>4.3999999999999997E-2</v>
          </cell>
        </row>
      </sheetData>
      <sheetData sheetId="26"/>
      <sheetData sheetId="27">
        <row r="7">
          <cell r="L7">
            <v>4.3999999999999997E-2</v>
          </cell>
        </row>
      </sheetData>
      <sheetData sheetId="28"/>
      <sheetData sheetId="29">
        <row r="7">
          <cell r="L7">
            <v>4.3999999999999997E-2</v>
          </cell>
        </row>
      </sheetData>
      <sheetData sheetId="30"/>
      <sheetData sheetId="31">
        <row r="7">
          <cell r="L7">
            <v>4.3999999999999997E-2</v>
          </cell>
        </row>
      </sheetData>
      <sheetData sheetId="32"/>
      <sheetData sheetId="33">
        <row r="7">
          <cell r="L7">
            <v>4.3999999999999997E-2</v>
          </cell>
        </row>
      </sheetData>
      <sheetData sheetId="34"/>
      <sheetData sheetId="35">
        <row r="7">
          <cell r="L7">
            <v>4.3999999999999997E-2</v>
          </cell>
        </row>
      </sheetData>
      <sheetData sheetId="36"/>
      <sheetData sheetId="37">
        <row r="7">
          <cell r="L7">
            <v>4.3999999999999997E-2</v>
          </cell>
        </row>
      </sheetData>
      <sheetData sheetId="38"/>
      <sheetData sheetId="39">
        <row r="7">
          <cell r="L7">
            <v>4.3999999999999997E-2</v>
          </cell>
        </row>
      </sheetData>
      <sheetData sheetId="40"/>
      <sheetData sheetId="41">
        <row r="7">
          <cell r="L7">
            <v>4.3999999999999997E-2</v>
          </cell>
        </row>
      </sheetData>
      <sheetData sheetId="42"/>
      <sheetData sheetId="43">
        <row r="7">
          <cell r="L7">
            <v>4.3999999999999997E-2</v>
          </cell>
        </row>
      </sheetData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>
        <row r="7">
          <cell r="L7">
            <v>4.3999999999999997E-2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uadro Macro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polazioni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TM_Tracciato_personale"/>
      <sheetName val="_TM_Tracciato_personale_dipende"/>
      <sheetName val="Tracciato_personale_dipendente"/>
      <sheetName val="_TM_ANA_Qualifiche_Dipendente"/>
      <sheetName val="_TM_Foglio1"/>
      <sheetName val="_TM_Ana_profili gestionali"/>
      <sheetName val="_TM_Foglio4"/>
      <sheetName val="_TM_Tracciato_personale_non dip"/>
      <sheetName val="Tracciato_personale_non dip"/>
      <sheetName val="ANA_Voci costo"/>
      <sheetName val="Ana_profili gestionali"/>
      <sheetName val="Ana_profili gestionali_old"/>
      <sheetName val="Ana_profili old"/>
      <sheetName val="Posizioni organizzative"/>
      <sheetName val="ANA_CA_Qualifiche_Dipendente"/>
      <sheetName val="_TM_ANA_Qualifiche_Non dipenden"/>
      <sheetName val="ANA_Qualifiche_Non dipendente"/>
      <sheetName val="_TM_ANA_Voci costo"/>
      <sheetName val="TRNS_Voci costo_Coge"/>
      <sheetName val="PdC"/>
      <sheetName val="popolazioni"/>
      <sheetName val="Quadro Macro"/>
      <sheetName val="Dati"/>
      <sheetName val="Tabelle"/>
      <sheetName val="elenco"/>
      <sheetName val="assumptions"/>
      <sheetName val="_TM_Ana_profili_gestionali"/>
      <sheetName val="_TM_Tracciato_personale_non_dip"/>
      <sheetName val="Tracciato_personale_non_dip"/>
      <sheetName val="ANA_Voci_costo"/>
      <sheetName val="Ana_profili_gestionali"/>
      <sheetName val="Ana_profili_gestionali_old"/>
      <sheetName val="Ana_profili_old"/>
      <sheetName val="Posizioni_organizzative"/>
      <sheetName val="_TM_ANA_Qualifiche_Non_dipenden"/>
      <sheetName val="ANA_Qualifiche_Non_dipendente"/>
      <sheetName val="_TM_ANA_Voci_costo"/>
      <sheetName val="TRNS_Voci_costo_Coge"/>
      <sheetName val="Quadro_Macro"/>
      <sheetName val="abc"/>
      <sheetName val="pvt_CE_2013-2015"/>
      <sheetName val="bloombe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O5" t="str">
            <v>ACAC001</v>
          </cell>
        </row>
        <row r="6">
          <cell r="O6" t="str">
            <v>ACAC002</v>
          </cell>
        </row>
        <row r="7">
          <cell r="O7" t="str">
            <v>ACAC003</v>
          </cell>
        </row>
        <row r="8">
          <cell r="O8" t="str">
            <v>ACAC004</v>
          </cell>
        </row>
        <row r="9">
          <cell r="O9" t="str">
            <v>ADAD001</v>
          </cell>
        </row>
        <row r="10">
          <cell r="O10" t="str">
            <v>PCPC001</v>
          </cell>
        </row>
        <row r="11">
          <cell r="O11" t="str">
            <v>PDPD001</v>
          </cell>
        </row>
        <row r="12">
          <cell r="O12" t="str">
            <v>PDPD002</v>
          </cell>
        </row>
        <row r="13">
          <cell r="O13" t="str">
            <v>PDPD003</v>
          </cell>
        </row>
        <row r="14">
          <cell r="O14" t="str">
            <v>SCIA001</v>
          </cell>
        </row>
        <row r="15">
          <cell r="O15" t="str">
            <v>SCIA002</v>
          </cell>
        </row>
        <row r="16">
          <cell r="O16" t="str">
            <v>SCIA003</v>
          </cell>
        </row>
        <row r="17">
          <cell r="O17" t="str">
            <v>SCIA004</v>
          </cell>
        </row>
        <row r="18">
          <cell r="O18" t="str">
            <v>SCIA005</v>
          </cell>
        </row>
        <row r="19">
          <cell r="O19" t="str">
            <v>SCII001</v>
          </cell>
        </row>
        <row r="20">
          <cell r="O20" t="str">
            <v>SCII002</v>
          </cell>
        </row>
        <row r="21">
          <cell r="O21" t="str">
            <v>SCII003</v>
          </cell>
        </row>
        <row r="22">
          <cell r="O22" t="str">
            <v>SCII004</v>
          </cell>
        </row>
        <row r="23">
          <cell r="O23" t="str">
            <v>SCRR001</v>
          </cell>
        </row>
        <row r="24">
          <cell r="O24" t="str">
            <v>SCRR002</v>
          </cell>
        </row>
        <row r="25">
          <cell r="O25" t="str">
            <v>SCRR003</v>
          </cell>
        </row>
        <row r="26">
          <cell r="O26" t="str">
            <v>SCRR004</v>
          </cell>
        </row>
        <row r="27">
          <cell r="O27" t="str">
            <v>SCRR005</v>
          </cell>
        </row>
        <row r="28">
          <cell r="O28" t="str">
            <v>SCRR006</v>
          </cell>
        </row>
        <row r="29">
          <cell r="O29" t="str">
            <v>SCRR007</v>
          </cell>
        </row>
        <row r="30">
          <cell r="O30" t="str">
            <v>SCRR008</v>
          </cell>
        </row>
        <row r="31">
          <cell r="O31" t="str">
            <v>SCRR009</v>
          </cell>
        </row>
        <row r="32">
          <cell r="O32" t="str">
            <v>SCRR010</v>
          </cell>
        </row>
        <row r="33">
          <cell r="O33" t="str">
            <v>SCRR011</v>
          </cell>
        </row>
        <row r="34">
          <cell r="O34" t="str">
            <v>SCTA001</v>
          </cell>
        </row>
        <row r="35">
          <cell r="O35" t="str">
            <v>SCTA002</v>
          </cell>
        </row>
        <row r="36">
          <cell r="O36" t="str">
            <v>SCTA003</v>
          </cell>
        </row>
        <row r="37">
          <cell r="O37" t="str">
            <v>SCTA004</v>
          </cell>
        </row>
        <row r="38">
          <cell r="O38" t="str">
            <v>SCTA005</v>
          </cell>
        </row>
        <row r="39">
          <cell r="O39" t="str">
            <v>SCTA006</v>
          </cell>
        </row>
        <row r="40">
          <cell r="O40" t="str">
            <v>SCTD001</v>
          </cell>
        </row>
        <row r="41">
          <cell r="O41" t="str">
            <v>SCTD002</v>
          </cell>
        </row>
        <row r="42">
          <cell r="O42" t="str">
            <v>SCTP001</v>
          </cell>
        </row>
        <row r="43">
          <cell r="O43" t="str">
            <v>SDAA001</v>
          </cell>
        </row>
        <row r="44">
          <cell r="O44" t="str">
            <v>SDAA002</v>
          </cell>
        </row>
        <row r="45">
          <cell r="O45" t="str">
            <v>SDAA003</v>
          </cell>
        </row>
        <row r="46">
          <cell r="O46" t="str">
            <v>SDAA004</v>
          </cell>
        </row>
        <row r="47">
          <cell r="O47" t="str">
            <v>SDAA005</v>
          </cell>
        </row>
        <row r="48">
          <cell r="O48" t="str">
            <v>SDAA006</v>
          </cell>
        </row>
        <row r="49">
          <cell r="O49" t="str">
            <v>SDAF001</v>
          </cell>
        </row>
        <row r="50">
          <cell r="O50" t="str">
            <v>SDMA001</v>
          </cell>
        </row>
        <row r="51">
          <cell r="O51" t="str">
            <v>SDMA002</v>
          </cell>
        </row>
        <row r="52">
          <cell r="O52" t="str">
            <v>SDMM001</v>
          </cell>
        </row>
        <row r="53">
          <cell r="O53" t="str">
            <v>TCTA001</v>
          </cell>
        </row>
        <row r="54">
          <cell r="O54" t="str">
            <v>TCTA002</v>
          </cell>
        </row>
        <row r="55">
          <cell r="O55" t="str">
            <v>TCTA003</v>
          </cell>
        </row>
        <row r="56">
          <cell r="O56" t="str">
            <v>TCTA004</v>
          </cell>
        </row>
        <row r="57">
          <cell r="O57" t="str">
            <v>TCTA005</v>
          </cell>
        </row>
        <row r="58">
          <cell r="O58" t="str">
            <v>TCTS001</v>
          </cell>
        </row>
        <row r="59">
          <cell r="O59" t="str">
            <v>TCTT001</v>
          </cell>
        </row>
        <row r="60">
          <cell r="O60" t="str">
            <v>TCTT002</v>
          </cell>
        </row>
        <row r="61">
          <cell r="O61" t="str">
            <v>TDTD001</v>
          </cell>
        </row>
        <row r="62">
          <cell r="O62" t="str">
            <v>TDTD002</v>
          </cell>
        </row>
        <row r="63">
          <cell r="O63" t="str">
            <v>TDTD003</v>
          </cell>
        </row>
        <row r="64">
          <cell r="O64" t="str">
            <v>TDTD004</v>
          </cell>
        </row>
        <row r="65">
          <cell r="O65" t="str">
            <v>TDTD005</v>
          </cell>
        </row>
        <row r="66">
          <cell r="O66" t="str">
            <v>TDTD006</v>
          </cell>
        </row>
      </sheetData>
      <sheetData sheetId="12"/>
      <sheetData sheetId="13">
        <row r="3">
          <cell r="A3" t="str">
            <v>D01</v>
          </cell>
        </row>
        <row r="4">
          <cell r="A4" t="str">
            <v>D02</v>
          </cell>
        </row>
        <row r="5">
          <cell r="A5" t="str">
            <v>D03</v>
          </cell>
        </row>
        <row r="6">
          <cell r="A6" t="str">
            <v>D04</v>
          </cell>
        </row>
        <row r="7">
          <cell r="A7" t="str">
            <v>D06</v>
          </cell>
        </row>
        <row r="8">
          <cell r="A8" t="str">
            <v>D07</v>
          </cell>
        </row>
        <row r="9">
          <cell r="A9" t="str">
            <v>D08</v>
          </cell>
        </row>
        <row r="10">
          <cell r="A10" t="str">
            <v>D09</v>
          </cell>
        </row>
        <row r="11">
          <cell r="A11" t="str">
            <v>D10</v>
          </cell>
        </row>
        <row r="12">
          <cell r="A12" t="str">
            <v>C01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>
        <row r="5">
          <cell r="O5" t="str">
            <v>ACAC001</v>
          </cell>
        </row>
      </sheetData>
      <sheetData sheetId="32"/>
      <sheetData sheetId="33">
        <row r="3">
          <cell r="A3" t="str">
            <v>D01</v>
          </cell>
        </row>
      </sheetData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I"/>
      <sheetName val="CHK MODELLO"/>
      <sheetName val="Foglio2"/>
      <sheetName val="Foglio3"/>
      <sheetName val="Foglio1"/>
      <sheetName val="MODELLO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CHK_MODELLO"/>
      <sheetName val="TABELLE_ENTRATA"/>
      <sheetName val="TAB_POPOLAZIONE_(2)"/>
      <sheetName val="TAB_POPOLAZIONE"/>
      <sheetName val="TAB_POPOLAZIONE_(valentini)"/>
      <sheetName val="TABELLE_CALCOLO"/>
      <sheetName val="MODELLO_(%)"/>
      <sheetName val="Best_moves_(appoggio)"/>
      <sheetName val="Non_autosuff_tedesca_(appoggio)"/>
      <sheetName val="APPROPRIATEZZA_(appoggio)"/>
      <sheetName val="PESI_POP_TOSCANA_(appoggio)"/>
      <sheetName val="Disabilità_(appoggio)"/>
      <sheetName val="popolazione_ISTAT_(appoggio)"/>
      <sheetName val="Pop_Trentina_(appoggio)"/>
      <sheetName val="Costi_del_personale"/>
      <sheetName val="Pesi_farmaceutica_(appoggio)"/>
      <sheetName val="Pesi_specialistica_(appoggio)"/>
      <sheetName val="POPOLAZIONE_(backup)"/>
      <sheetName val="RIPARTO_2004"/>
      <sheetName val="CHK_MODELLO1"/>
      <sheetName val="TABELLE_ENTRATA1"/>
      <sheetName val="TAB_POPOLAZIONE_(2)1"/>
      <sheetName val="TAB_POPOLAZIONE1"/>
      <sheetName val="TAB_POPOLAZIONE_(valentini)1"/>
      <sheetName val="TABELLE_CALCOLO1"/>
      <sheetName val="MODELLO_(%)1"/>
      <sheetName val="Best_moves_(appoggio)1"/>
      <sheetName val="Non_autosuff_tedesca_(appoggio1"/>
      <sheetName val="APPROPRIATEZZA_(appoggio)1"/>
      <sheetName val="PESI_POP_TOSCANA_(appoggio)1"/>
      <sheetName val="Disabilità_(appoggio)1"/>
      <sheetName val="popolazione_ISTAT_(appoggio)1"/>
      <sheetName val="Pop_Trentina_(appoggio)1"/>
      <sheetName val="Costi_del_personale1"/>
      <sheetName val="Pesi_farmaceutica_(appoggio)1"/>
      <sheetName val="Pesi_specialistica_(appoggio)1"/>
      <sheetName val="POPOLAZIONE_(backup)1"/>
      <sheetName val="RIPARTO_20041"/>
      <sheetName val="ana"/>
      <sheetName val="Quadro programmatico 19-9-2005"/>
      <sheetName val="confronto con i trimestre 2007"/>
      <sheetName val="confronto con iv trimestre 2007"/>
    </sheetNames>
    <sheetDataSet>
      <sheetData sheetId="0"/>
      <sheetData sheetId="1">
        <row r="5">
          <cell r="B5">
            <v>4565677.4227499999</v>
          </cell>
        </row>
      </sheetData>
      <sheetData sheetId="2">
        <row r="5">
          <cell r="B5">
            <v>4565677.4227499999</v>
          </cell>
        </row>
      </sheetData>
      <sheetData sheetId="3">
        <row r="5">
          <cell r="B5">
            <v>4565677.4227499999</v>
          </cell>
        </row>
      </sheetData>
      <sheetData sheetId="4">
        <row r="5">
          <cell r="B5">
            <v>4565677.4227499999</v>
          </cell>
        </row>
      </sheetData>
      <sheetData sheetId="5">
        <row r="5">
          <cell r="B5">
            <v>4565677.4227499999</v>
          </cell>
        </row>
      </sheetData>
      <sheetData sheetId="6">
        <row r="8">
          <cell r="C8">
            <v>1500000000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0">
          <cell r="C30">
            <v>0</v>
          </cell>
        </row>
      </sheetData>
      <sheetData sheetId="25"/>
      <sheetData sheetId="26"/>
      <sheetData sheetId="27"/>
      <sheetData sheetId="28"/>
      <sheetData sheetId="29">
        <row r="5">
          <cell r="B5">
            <v>4565677.4227499999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30">
          <cell r="C30">
            <v>0</v>
          </cell>
        </row>
      </sheetData>
      <sheetData sheetId="44"/>
      <sheetData sheetId="45"/>
      <sheetData sheetId="46"/>
      <sheetData sheetId="47"/>
      <sheetData sheetId="48">
        <row r="5">
          <cell r="B5">
            <v>4565677.4227499999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ystem_Tabs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ystem_Tabs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uadro macr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programmatico 19-9-2005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ocietà Quotate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Programmatico 27-7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o Economico"/>
      <sheetName val="Stato Patr attivo"/>
      <sheetName val="Stato Patr passivo"/>
      <sheetName val="CE 2024_MDS"/>
      <sheetName val="New Mod. SP 2024_NSIS"/>
      <sheetName val="SP 2024 MDS"/>
      <sheetName val="2024_Schema RF"/>
      <sheetName val="prova_SP"/>
      <sheetName val="BdV_2024_v.28062025_ore17"/>
      <sheetName val="MOD. SP_2024"/>
      <sheetName val="SP_2024_v28062025"/>
      <sheetName val="PROSPETTO CE_IV TRIM 2024"/>
      <sheetName val="C.E._31122024"/>
    </sheetNames>
    <sheetDataSet>
      <sheetData sheetId="0"/>
      <sheetData sheetId="1"/>
      <sheetData sheetId="2"/>
      <sheetData sheetId="3">
        <row r="361">
          <cell r="C361" t="str">
            <v>BA2080</v>
          </cell>
          <cell r="D361" t="str">
            <v>Totale Costo del personale</v>
          </cell>
          <cell r="E361">
            <v>2024</v>
          </cell>
          <cell r="F361">
            <v>45657</v>
          </cell>
          <cell r="G361">
            <v>107330701.87</v>
          </cell>
          <cell r="H361">
            <v>100319784.52000001</v>
          </cell>
        </row>
        <row r="362">
          <cell r="C362" t="str">
            <v>BA2090</v>
          </cell>
          <cell r="D362" t="str">
            <v>B.5)   Personale del ruolo sanitario</v>
          </cell>
          <cell r="E362">
            <v>2024</v>
          </cell>
          <cell r="F362">
            <v>45657</v>
          </cell>
          <cell r="G362">
            <v>98107478.960000008</v>
          </cell>
          <cell r="H362">
            <v>92796988.420000017</v>
          </cell>
        </row>
        <row r="363">
          <cell r="C363" t="str">
            <v>BA2100</v>
          </cell>
          <cell r="D363" t="str">
            <v>B.5.A) Costo del personale dirigente ruolo sanitario</v>
          </cell>
          <cell r="E363">
            <v>2024</v>
          </cell>
          <cell r="F363">
            <v>45657</v>
          </cell>
          <cell r="G363">
            <v>45451911.409999996</v>
          </cell>
          <cell r="H363">
            <v>41664572.500000007</v>
          </cell>
        </row>
        <row r="364">
          <cell r="C364" t="str">
            <v>BA2110</v>
          </cell>
          <cell r="D364" t="str">
            <v>B.5.A.1) Costo del personale dirigente medico</v>
          </cell>
          <cell r="E364">
            <v>2024</v>
          </cell>
          <cell r="F364">
            <v>45657</v>
          </cell>
          <cell r="G364">
            <v>42954500.379999995</v>
          </cell>
          <cell r="H364">
            <v>39515143.800000004</v>
          </cell>
        </row>
        <row r="365">
          <cell r="C365" t="str">
            <v>BA2120</v>
          </cell>
          <cell r="D365" t="str">
            <v>B.5.A.1.1) Costo del personale dirigente medico - tempo indeterminato</v>
          </cell>
          <cell r="E365">
            <v>2024</v>
          </cell>
          <cell r="F365">
            <v>45657</v>
          </cell>
          <cell r="G365">
            <v>37481542.359999999</v>
          </cell>
          <cell r="H365">
            <v>34872062.600000001</v>
          </cell>
        </row>
        <row r="366">
          <cell r="C366" t="str">
            <v>BA2130</v>
          </cell>
          <cell r="D366" t="str">
            <v>B.5.A.1.2) Costo del personale dirigente medico - tempo determinato</v>
          </cell>
          <cell r="E366">
            <v>2024</v>
          </cell>
          <cell r="F366">
            <v>45657</v>
          </cell>
          <cell r="G366">
            <v>5472958.0199999996</v>
          </cell>
          <cell r="H366">
            <v>4643081.2</v>
          </cell>
        </row>
        <row r="367">
          <cell r="C367" t="str">
            <v>BA2140</v>
          </cell>
          <cell r="D367" t="str">
            <v>B.5.A.1.3) Costo del personale dirigente medico - altro</v>
          </cell>
          <cell r="E367">
            <v>2024</v>
          </cell>
          <cell r="F367">
            <v>45657</v>
          </cell>
          <cell r="G367">
            <v>0</v>
          </cell>
          <cell r="H367">
            <v>0</v>
          </cell>
        </row>
        <row r="368">
          <cell r="C368" t="str">
            <v>BA2150</v>
          </cell>
          <cell r="D368" t="str">
            <v>B.5.A.2) Costo del personale dirigente non medico</v>
          </cell>
          <cell r="E368">
            <v>2024</v>
          </cell>
          <cell r="F368">
            <v>45657</v>
          </cell>
          <cell r="G368">
            <v>2497411.0300000003</v>
          </cell>
          <cell r="H368">
            <v>2149428.7000000002</v>
          </cell>
        </row>
        <row r="369">
          <cell r="C369" t="str">
            <v>BA2160</v>
          </cell>
          <cell r="D369" t="str">
            <v>B.5.A.2.1) Costo del personale dirigente non medico - tempo indeterminato</v>
          </cell>
          <cell r="E369">
            <v>2024</v>
          </cell>
          <cell r="F369">
            <v>45657</v>
          </cell>
          <cell r="G369">
            <v>2225580.08</v>
          </cell>
          <cell r="H369">
            <v>1873009.69</v>
          </cell>
        </row>
        <row r="370">
          <cell r="C370" t="str">
            <v>BA2170</v>
          </cell>
          <cell r="D370" t="str">
            <v>B.5.A.2.2) Costo del personale dirigente non medico - tempo determinato</v>
          </cell>
          <cell r="E370">
            <v>2024</v>
          </cell>
          <cell r="F370">
            <v>45657</v>
          </cell>
          <cell r="G370">
            <v>271830.95</v>
          </cell>
          <cell r="H370">
            <v>276419.01</v>
          </cell>
        </row>
        <row r="371">
          <cell r="C371" t="str">
            <v>BA2180</v>
          </cell>
          <cell r="D371" t="str">
            <v>B.5.A.2.3) Costo del personale dirigente non medico - altro</v>
          </cell>
          <cell r="E371">
            <v>2024</v>
          </cell>
          <cell r="F371">
            <v>45657</v>
          </cell>
          <cell r="G371">
            <v>0</v>
          </cell>
          <cell r="H371">
            <v>0</v>
          </cell>
        </row>
        <row r="372">
          <cell r="C372" t="str">
            <v>BA2190</v>
          </cell>
          <cell r="D372" t="str">
            <v>B.5.B) Costo del personale comparto ruolo sanitario</v>
          </cell>
          <cell r="E372">
            <v>2024</v>
          </cell>
          <cell r="F372">
            <v>45657</v>
          </cell>
          <cell r="G372">
            <v>52655567.550000004</v>
          </cell>
          <cell r="H372">
            <v>51132415.920000002</v>
          </cell>
        </row>
        <row r="373">
          <cell r="C373" t="str">
            <v>BA2200</v>
          </cell>
          <cell r="D373" t="str">
            <v>B.5.B.1) Costo del personale comparto ruolo sanitario - tempo indeterminato</v>
          </cell>
          <cell r="E373">
            <v>2024</v>
          </cell>
          <cell r="F373">
            <v>45657</v>
          </cell>
          <cell r="G373">
            <v>41867392.420000002</v>
          </cell>
          <cell r="H373">
            <v>39064563.810000002</v>
          </cell>
        </row>
        <row r="374">
          <cell r="C374" t="str">
            <v>BA2210</v>
          </cell>
          <cell r="D374" t="str">
            <v>B.5.B.2) Costo del personale comparto ruolo sanitario - tempo determinato</v>
          </cell>
          <cell r="E374">
            <v>2024</v>
          </cell>
          <cell r="F374">
            <v>45657</v>
          </cell>
          <cell r="G374">
            <v>10788175.130000001</v>
          </cell>
          <cell r="H374">
            <v>12067852.109999999</v>
          </cell>
        </row>
        <row r="375">
          <cell r="C375" t="str">
            <v>BA2220</v>
          </cell>
          <cell r="D375" t="str">
            <v>B.5.B.3) Costo del personale comparto ruolo sanitario - altro</v>
          </cell>
          <cell r="E375">
            <v>2024</v>
          </cell>
          <cell r="F375">
            <v>45657</v>
          </cell>
          <cell r="G375">
            <v>0</v>
          </cell>
          <cell r="H375">
            <v>0</v>
          </cell>
        </row>
        <row r="376">
          <cell r="C376" t="str">
            <v>BA2230</v>
          </cell>
          <cell r="D376" t="str">
            <v>B.6)   Personale del ruolo professionale</v>
          </cell>
          <cell r="E376">
            <v>2024</v>
          </cell>
          <cell r="F376">
            <v>45657</v>
          </cell>
          <cell r="G376">
            <v>941417.89</v>
          </cell>
          <cell r="H376">
            <v>988117.89</v>
          </cell>
        </row>
        <row r="377">
          <cell r="C377" t="str">
            <v>BA2240</v>
          </cell>
          <cell r="D377" t="str">
            <v>B.6.A) Costo del personale dirigente ruolo professionale</v>
          </cell>
          <cell r="E377">
            <v>2024</v>
          </cell>
          <cell r="F377">
            <v>45657</v>
          </cell>
          <cell r="G377">
            <v>824968.04</v>
          </cell>
          <cell r="H377">
            <v>673236.53</v>
          </cell>
        </row>
        <row r="378">
          <cell r="C378" t="str">
            <v>BA2250</v>
          </cell>
          <cell r="D378" t="str">
            <v>B.6.A.1) Costo del personale dirigente ruolo professionale - tempo indeterminato</v>
          </cell>
          <cell r="E378">
            <v>2024</v>
          </cell>
          <cell r="F378">
            <v>45657</v>
          </cell>
          <cell r="G378">
            <v>338360.01</v>
          </cell>
          <cell r="H378">
            <v>342070.44999999995</v>
          </cell>
        </row>
        <row r="379">
          <cell r="C379" t="str">
            <v>BA2260</v>
          </cell>
          <cell r="D379" t="str">
            <v>B.6.A.2) Costo del personale dirigente ruolo professionale - tempo determinato</v>
          </cell>
          <cell r="E379">
            <v>2024</v>
          </cell>
          <cell r="F379">
            <v>45657</v>
          </cell>
          <cell r="G379">
            <v>486608.02999999997</v>
          </cell>
          <cell r="H379">
            <v>331166.08000000002</v>
          </cell>
        </row>
        <row r="380">
          <cell r="C380" t="str">
            <v>BA2270</v>
          </cell>
          <cell r="D380" t="str">
            <v>B.6.A.3) Costo del personale dirigente ruolo professionale - altro</v>
          </cell>
          <cell r="E380">
            <v>2024</v>
          </cell>
          <cell r="F380">
            <v>45657</v>
          </cell>
          <cell r="G380">
            <v>0</v>
          </cell>
          <cell r="H380">
            <v>0</v>
          </cell>
        </row>
        <row r="381">
          <cell r="C381" t="str">
            <v>BA2280</v>
          </cell>
          <cell r="D381" t="str">
            <v>B.6.B) Costo del personale comparto ruolo professionale</v>
          </cell>
          <cell r="E381">
            <v>2024</v>
          </cell>
          <cell r="F381">
            <v>45657</v>
          </cell>
          <cell r="G381">
            <v>116449.85</v>
          </cell>
          <cell r="H381">
            <v>314881.36</v>
          </cell>
        </row>
        <row r="382">
          <cell r="C382" t="str">
            <v>BA2290</v>
          </cell>
          <cell r="D382" t="str">
            <v>B.6.B.1) Costo del personale comparto ruolo professionale - tempo indeterminato</v>
          </cell>
          <cell r="E382">
            <v>2024</v>
          </cell>
          <cell r="F382">
            <v>45657</v>
          </cell>
          <cell r="G382">
            <v>50761.759999999995</v>
          </cell>
          <cell r="H382">
            <v>200402.86</v>
          </cell>
        </row>
        <row r="383">
          <cell r="C383" t="str">
            <v>BA2300</v>
          </cell>
          <cell r="D383" t="str">
            <v>B.6.B.2) Costo del personale comparto ruolo professionale - tempo determinato</v>
          </cell>
          <cell r="E383">
            <v>2024</v>
          </cell>
          <cell r="F383">
            <v>45657</v>
          </cell>
          <cell r="G383">
            <v>0</v>
          </cell>
          <cell r="H383">
            <v>0</v>
          </cell>
        </row>
        <row r="384">
          <cell r="C384" t="str">
            <v>BA2310</v>
          </cell>
          <cell r="D384" t="str">
            <v>B.6.B.3) Costo del personale comparto ruolo professionale - altro</v>
          </cell>
          <cell r="E384">
            <v>2024</v>
          </cell>
          <cell r="F384">
            <v>45657</v>
          </cell>
          <cell r="G384">
            <v>65688.090000000011</v>
          </cell>
          <cell r="H384">
            <v>114478.5</v>
          </cell>
        </row>
        <row r="385">
          <cell r="C385" t="str">
            <v>BA2320</v>
          </cell>
          <cell r="D385" t="str">
            <v>B.7)   Personale del ruolo tecnico</v>
          </cell>
          <cell r="E385">
            <v>2024</v>
          </cell>
          <cell r="F385">
            <v>45657</v>
          </cell>
          <cell r="G385">
            <v>3654313.3800000004</v>
          </cell>
          <cell r="H385">
            <v>2999571.14</v>
          </cell>
        </row>
        <row r="386">
          <cell r="C386" t="str">
            <v>BA2330</v>
          </cell>
          <cell r="D386" t="str">
            <v>B.7.A) Costo del personale dirigente ruolo tecnico</v>
          </cell>
          <cell r="E386">
            <v>2024</v>
          </cell>
          <cell r="F386">
            <v>45657</v>
          </cell>
          <cell r="G386">
            <v>16943.849999999999</v>
          </cell>
          <cell r="H386">
            <v>0</v>
          </cell>
        </row>
        <row r="387">
          <cell r="C387" t="str">
            <v>BA2340</v>
          </cell>
          <cell r="D387" t="str">
            <v>B.7.A.1) Costo del personale dirigente ruolo tecnico - tempo indeterminato</v>
          </cell>
          <cell r="E387">
            <v>2024</v>
          </cell>
          <cell r="F387">
            <v>45657</v>
          </cell>
          <cell r="G387">
            <v>16943.849999999999</v>
          </cell>
          <cell r="H387">
            <v>0</v>
          </cell>
        </row>
        <row r="388">
          <cell r="C388" t="str">
            <v>BA2350</v>
          </cell>
          <cell r="D388" t="str">
            <v>B.7.A.2) Costo del personale dirigente ruolo tecnico - tempo determinato</v>
          </cell>
          <cell r="E388">
            <v>2024</v>
          </cell>
          <cell r="F388">
            <v>45657</v>
          </cell>
          <cell r="G388">
            <v>0</v>
          </cell>
          <cell r="H388">
            <v>0</v>
          </cell>
        </row>
        <row r="389">
          <cell r="C389" t="str">
            <v>BA2360</v>
          </cell>
          <cell r="D389" t="str">
            <v>B.7.A.3) Costo del personale dirigente ruolo tecnico - altro</v>
          </cell>
          <cell r="E389">
            <v>2024</v>
          </cell>
          <cell r="F389">
            <v>45657</v>
          </cell>
          <cell r="G389">
            <v>0</v>
          </cell>
          <cell r="H389">
            <v>0</v>
          </cell>
        </row>
        <row r="390">
          <cell r="C390" t="str">
            <v>BA2370</v>
          </cell>
          <cell r="D390" t="str">
            <v>B.7.B) Costo del personale comparto ruolo tecnico</v>
          </cell>
          <cell r="E390">
            <v>2024</v>
          </cell>
          <cell r="F390">
            <v>45657</v>
          </cell>
          <cell r="G390">
            <v>3637369.5300000003</v>
          </cell>
          <cell r="H390">
            <v>2999571.14</v>
          </cell>
        </row>
        <row r="391">
          <cell r="C391" t="str">
            <v>BA2380</v>
          </cell>
          <cell r="D391" t="str">
            <v>B.7.B.1) Costo del personale comparto ruolo tecnico - tempo indeterminato</v>
          </cell>
          <cell r="E391">
            <v>2024</v>
          </cell>
          <cell r="F391">
            <v>45657</v>
          </cell>
          <cell r="G391">
            <v>3552553.43</v>
          </cell>
          <cell r="H391">
            <v>2999571.14</v>
          </cell>
        </row>
        <row r="392">
          <cell r="C392" t="str">
            <v>BA2390</v>
          </cell>
          <cell r="D392" t="str">
            <v>B.7.B.2) Costo del personale comparto ruolo tecnico - tempo determinato</v>
          </cell>
          <cell r="E392">
            <v>2024</v>
          </cell>
          <cell r="F392">
            <v>45657</v>
          </cell>
          <cell r="G392">
            <v>0</v>
          </cell>
          <cell r="H392">
            <v>0</v>
          </cell>
        </row>
        <row r="393">
          <cell r="C393" t="str">
            <v>BA2400</v>
          </cell>
          <cell r="D393" t="str">
            <v>B.7.B.3) Costo del personale comparto ruolo tecnico - altro</v>
          </cell>
          <cell r="E393">
            <v>2024</v>
          </cell>
          <cell r="F393">
            <v>45657</v>
          </cell>
          <cell r="G393">
            <v>84816.099999999991</v>
          </cell>
          <cell r="H393">
            <v>0</v>
          </cell>
        </row>
        <row r="394">
          <cell r="C394" t="str">
            <v>BA2410</v>
          </cell>
          <cell r="D394" t="str">
            <v>B.8)   Personale del ruolo amministrativo</v>
          </cell>
          <cell r="E394">
            <v>2024</v>
          </cell>
          <cell r="F394">
            <v>45657</v>
          </cell>
          <cell r="G394">
            <v>4627491.6399999997</v>
          </cell>
          <cell r="H394">
            <v>3535107.07</v>
          </cell>
        </row>
        <row r="395">
          <cell r="C395" t="str">
            <v>BA2420</v>
          </cell>
          <cell r="D395" t="str">
            <v>B.8.A) Costo del personale dirigente ruolo amministrativo</v>
          </cell>
          <cell r="E395">
            <v>2024</v>
          </cell>
          <cell r="F395">
            <v>45657</v>
          </cell>
          <cell r="G395">
            <v>1055304.1599999999</v>
          </cell>
          <cell r="H395">
            <v>772339.89000000013</v>
          </cell>
        </row>
        <row r="396">
          <cell r="C396" t="str">
            <v>BA2430</v>
          </cell>
          <cell r="D396" t="str">
            <v>B.8.A.1) Costo del personale dirigente ruolo amministrativo - tempo indeterminato</v>
          </cell>
          <cell r="E396">
            <v>2024</v>
          </cell>
          <cell r="F396">
            <v>45657</v>
          </cell>
          <cell r="G396">
            <v>940729.73</v>
          </cell>
          <cell r="H396">
            <v>669272.96000000008</v>
          </cell>
        </row>
        <row r="397">
          <cell r="C397" t="str">
            <v>BA2440</v>
          </cell>
          <cell r="D397" t="str">
            <v>B.8.A.2) Costo del personale dirigente ruolo amministrativo - tempo determinato</v>
          </cell>
          <cell r="E397">
            <v>2024</v>
          </cell>
          <cell r="F397">
            <v>45657</v>
          </cell>
          <cell r="G397">
            <v>114574.43</v>
          </cell>
          <cell r="H397">
            <v>103066.93000000001</v>
          </cell>
        </row>
        <row r="398">
          <cell r="C398" t="str">
            <v>BA2450</v>
          </cell>
          <cell r="D398" t="str">
            <v>B.8.A.3) Costo del personale dirigente ruolo amministrativo - altro</v>
          </cell>
          <cell r="E398">
            <v>2024</v>
          </cell>
          <cell r="F398">
            <v>45657</v>
          </cell>
          <cell r="G398">
            <v>0</v>
          </cell>
          <cell r="H398">
            <v>0</v>
          </cell>
        </row>
        <row r="399">
          <cell r="C399" t="str">
            <v>BA2460</v>
          </cell>
          <cell r="D399" t="str">
            <v>B.8.B) Costo del personale comparto ruolo amministrativo</v>
          </cell>
          <cell r="E399">
            <v>2024</v>
          </cell>
          <cell r="F399">
            <v>45657</v>
          </cell>
          <cell r="G399">
            <v>3572187.48</v>
          </cell>
          <cell r="H399">
            <v>2762767.1799999997</v>
          </cell>
        </row>
        <row r="400">
          <cell r="C400" t="str">
            <v>BA2470</v>
          </cell>
          <cell r="D400" t="str">
            <v>B.8.B.1) Costo del personale comparto ruolo amministrativo - tempo indeterminato</v>
          </cell>
          <cell r="E400">
            <v>2024</v>
          </cell>
          <cell r="F400">
            <v>45657</v>
          </cell>
          <cell r="G400">
            <v>3439559.81</v>
          </cell>
          <cell r="H400">
            <v>2756502.1199999996</v>
          </cell>
        </row>
        <row r="401">
          <cell r="C401" t="str">
            <v>BA2480</v>
          </cell>
          <cell r="D401" t="str">
            <v>B.8.B.2) Costo del personale comparto ruolo amministrativo - tempo determinato</v>
          </cell>
          <cell r="E401">
            <v>2024</v>
          </cell>
          <cell r="F401">
            <v>45657</v>
          </cell>
          <cell r="G401">
            <v>0</v>
          </cell>
          <cell r="H401">
            <v>0</v>
          </cell>
        </row>
        <row r="402">
          <cell r="C402" t="str">
            <v>BA2490</v>
          </cell>
          <cell r="D402" t="str">
            <v>B.8.B.3) Costo del personale comparto ruolo amministrativo - altro</v>
          </cell>
          <cell r="E402">
            <v>2024</v>
          </cell>
          <cell r="F402">
            <v>45657</v>
          </cell>
          <cell r="G402">
            <v>132627.66999999998</v>
          </cell>
          <cell r="H402">
            <v>6265.06</v>
          </cell>
        </row>
        <row r="403">
          <cell r="C403" t="str">
            <v>BA2500</v>
          </cell>
          <cell r="D403" t="str">
            <v>B.9)   Oneri diversi di gestione</v>
          </cell>
          <cell r="E403">
            <v>2024</v>
          </cell>
          <cell r="F403">
            <v>45657</v>
          </cell>
          <cell r="G403">
            <v>3850860.6799999997</v>
          </cell>
          <cell r="H403">
            <v>4048095.48</v>
          </cell>
        </row>
        <row r="404">
          <cell r="C404" t="str">
            <v>BA2510</v>
          </cell>
          <cell r="D404" t="str">
            <v>B.9.A)  Imposte e tasse (escluso IRAP e IRES)</v>
          </cell>
          <cell r="E404">
            <v>2024</v>
          </cell>
          <cell r="F404">
            <v>45657</v>
          </cell>
          <cell r="G404">
            <v>421002.76</v>
          </cell>
          <cell r="H404">
            <v>258391.79</v>
          </cell>
        </row>
        <row r="405">
          <cell r="C405" t="str">
            <v>BA2520</v>
          </cell>
          <cell r="D405" t="str">
            <v>B.9.B)  Perdite su crediti</v>
          </cell>
          <cell r="E405">
            <v>2024</v>
          </cell>
          <cell r="F405">
            <v>45657</v>
          </cell>
          <cell r="G405">
            <v>0</v>
          </cell>
          <cell r="H405">
            <v>0</v>
          </cell>
        </row>
        <row r="406">
          <cell r="C406" t="str">
            <v>BA2530</v>
          </cell>
          <cell r="D406" t="str">
            <v>B.9.C) Altri oneri diversi di gestione</v>
          </cell>
          <cell r="E406">
            <v>2024</v>
          </cell>
          <cell r="F406">
            <v>45657</v>
          </cell>
          <cell r="G406">
            <v>3429857.92</v>
          </cell>
          <cell r="H406">
            <v>3789703.69</v>
          </cell>
        </row>
        <row r="407">
          <cell r="C407" t="str">
            <v>BA2540</v>
          </cell>
          <cell r="D407" t="str">
            <v>B.9.C.1)  Indennità, rimborso spese e oneri sociali per gli Organi Direttivi e Collegio Sindacale</v>
          </cell>
          <cell r="E407">
            <v>2024</v>
          </cell>
          <cell r="F407">
            <v>45657</v>
          </cell>
          <cell r="G407">
            <v>637196.92999999993</v>
          </cell>
          <cell r="H407">
            <v>445696.29</v>
          </cell>
        </row>
        <row r="408">
          <cell r="C408" t="str">
            <v>BA2550</v>
          </cell>
          <cell r="D408" t="str">
            <v>B.9.C.2)  Altri oneri diversi di gestione</v>
          </cell>
          <cell r="E408">
            <v>2024</v>
          </cell>
          <cell r="F408">
            <v>45657</v>
          </cell>
          <cell r="G408">
            <v>2792660.99</v>
          </cell>
          <cell r="H408">
            <v>3344007.4</v>
          </cell>
        </row>
        <row r="409">
          <cell r="C409" t="str">
            <v>BA2551</v>
          </cell>
          <cell r="D409" t="str">
            <v>B.9.C.3)  Altri oneri diversi di gestione da Aziende sanitarie pubbliche della Regione</v>
          </cell>
          <cell r="E409">
            <v>2024</v>
          </cell>
          <cell r="F409">
            <v>45657</v>
          </cell>
          <cell r="G409">
            <v>0</v>
          </cell>
          <cell r="H409">
            <v>0</v>
          </cell>
        </row>
        <row r="410">
          <cell r="C410" t="str">
            <v>BA2552</v>
          </cell>
          <cell r="D410" t="str">
            <v>B.9.C.4)  Altri oneri diversi di gestione - per Autoassicurazione</v>
          </cell>
          <cell r="E410">
            <v>2024</v>
          </cell>
          <cell r="F410">
            <v>45657</v>
          </cell>
          <cell r="G410">
            <v>0</v>
          </cell>
          <cell r="H410">
            <v>0</v>
          </cell>
        </row>
        <row r="411">
          <cell r="C411" t="str">
            <v>BA2560</v>
          </cell>
          <cell r="D411" t="str">
            <v>Totale Ammortamenti</v>
          </cell>
          <cell r="E411">
            <v>2024</v>
          </cell>
          <cell r="F411">
            <v>45657</v>
          </cell>
          <cell r="G411">
            <v>7221324.1500000004</v>
          </cell>
          <cell r="H411">
            <v>6847045.5199999996</v>
          </cell>
        </row>
        <row r="412">
          <cell r="C412" t="str">
            <v>BA2570</v>
          </cell>
          <cell r="D412" t="str">
            <v>B.10) Ammortamenti delle immobilizzazioni immateriali</v>
          </cell>
          <cell r="E412">
            <v>2024</v>
          </cell>
          <cell r="F412">
            <v>45657</v>
          </cell>
          <cell r="G412">
            <v>1385115.4</v>
          </cell>
          <cell r="H412">
            <v>1242276.8600000001</v>
          </cell>
        </row>
        <row r="413">
          <cell r="C413" t="str">
            <v>BA2580</v>
          </cell>
          <cell r="D413" t="str">
            <v>B.11) Ammortamenti delle immobilizzazioni materiali</v>
          </cell>
          <cell r="E413">
            <v>2024</v>
          </cell>
          <cell r="F413">
            <v>45657</v>
          </cell>
          <cell r="G413">
            <v>5836208.7500000009</v>
          </cell>
          <cell r="H413">
            <v>5604768.6599999992</v>
          </cell>
        </row>
        <row r="414">
          <cell r="C414" t="str">
            <v>BA2590</v>
          </cell>
          <cell r="D414" t="str">
            <v>B.11.A) Ammortamento dei fabbricati</v>
          </cell>
          <cell r="E414">
            <v>2024</v>
          </cell>
          <cell r="F414">
            <v>45657</v>
          </cell>
          <cell r="G414">
            <v>46994.73</v>
          </cell>
          <cell r="H414">
            <v>61465.15</v>
          </cell>
        </row>
        <row r="415">
          <cell r="C415" t="str">
            <v>BA2600</v>
          </cell>
          <cell r="D415" t="str">
            <v>B.11.A.1) Ammortamenti fabbricati non strumentali (disponibili)</v>
          </cell>
          <cell r="E415">
            <v>2024</v>
          </cell>
          <cell r="F415">
            <v>45657</v>
          </cell>
          <cell r="G415">
            <v>46994.73</v>
          </cell>
          <cell r="H415">
            <v>61465.15</v>
          </cell>
        </row>
        <row r="416">
          <cell r="C416" t="str">
            <v>BA2610</v>
          </cell>
          <cell r="D416" t="str">
            <v>B.11.A.2) Ammortamenti fabbricati strumentali (indisponibili)</v>
          </cell>
          <cell r="E416">
            <v>2024</v>
          </cell>
          <cell r="F416">
            <v>45657</v>
          </cell>
          <cell r="G416">
            <v>0</v>
          </cell>
          <cell r="H416">
            <v>0</v>
          </cell>
        </row>
        <row r="417">
          <cell r="C417" t="str">
            <v>BA2620</v>
          </cell>
          <cell r="D417" t="str">
            <v>B.11.B) Ammortamenti delle altre immobilizzazioni materiali</v>
          </cell>
          <cell r="E417">
            <v>2024</v>
          </cell>
          <cell r="F417">
            <v>45657</v>
          </cell>
          <cell r="G417">
            <v>5789214.0200000005</v>
          </cell>
          <cell r="H417">
            <v>5543303.5099999988</v>
          </cell>
        </row>
        <row r="418">
          <cell r="C418" t="str">
            <v>BA2630</v>
          </cell>
          <cell r="D418" t="str">
            <v>B.12) Svalutazione delle immobilizzazioni e dei crediti</v>
          </cell>
          <cell r="E418">
            <v>2024</v>
          </cell>
          <cell r="F418">
            <v>45657</v>
          </cell>
          <cell r="G418">
            <v>0</v>
          </cell>
          <cell r="H418">
            <v>0</v>
          </cell>
        </row>
        <row r="419">
          <cell r="C419" t="str">
            <v>BA2640</v>
          </cell>
          <cell r="D419" t="str">
            <v>B.12.A) Svalutazione delle immobilizzazioni immateriali e materiali</v>
          </cell>
          <cell r="E419">
            <v>2024</v>
          </cell>
          <cell r="F419">
            <v>45657</v>
          </cell>
          <cell r="G419">
            <v>0</v>
          </cell>
          <cell r="H419">
            <v>0</v>
          </cell>
        </row>
        <row r="420">
          <cell r="C420" t="str">
            <v>BA2650</v>
          </cell>
          <cell r="D420" t="str">
            <v>B.12.B) Svalutazione dei crediti</v>
          </cell>
          <cell r="E420">
            <v>2024</v>
          </cell>
          <cell r="F420">
            <v>45657</v>
          </cell>
          <cell r="G420">
            <v>0</v>
          </cell>
          <cell r="H420">
            <v>0</v>
          </cell>
        </row>
        <row r="421">
          <cell r="C421" t="str">
            <v>BA2660</v>
          </cell>
          <cell r="D421" t="str">
            <v>B.13) Variazione delle rimanenze</v>
          </cell>
          <cell r="E421">
            <v>2024</v>
          </cell>
          <cell r="F421">
            <v>45657</v>
          </cell>
          <cell r="G421">
            <v>-8522344.3999999985</v>
          </cell>
          <cell r="H421">
            <v>2505866.7299999972</v>
          </cell>
        </row>
        <row r="422">
          <cell r="C422" t="str">
            <v>BA2670</v>
          </cell>
          <cell r="D422" t="str">
            <v>B.13.A) Variazione rimanenze sanitarie</v>
          </cell>
          <cell r="E422">
            <v>2024</v>
          </cell>
          <cell r="F422">
            <v>45657</v>
          </cell>
          <cell r="G422">
            <v>-8475027.6799999978</v>
          </cell>
          <cell r="H422">
            <v>2494366.7699999972</v>
          </cell>
        </row>
        <row r="423">
          <cell r="C423" t="str">
            <v>BA2671</v>
          </cell>
          <cell r="D423" t="str">
            <v>B.13.A.1) Prodotti farmaceutici ed emoderivati</v>
          </cell>
          <cell r="E423">
            <v>2024</v>
          </cell>
          <cell r="F423">
            <v>45657</v>
          </cell>
          <cell r="G423">
            <v>2027387.9800000025</v>
          </cell>
          <cell r="H423">
            <v>-501660.65000000224</v>
          </cell>
        </row>
        <row r="424">
          <cell r="C424" t="str">
            <v>BA2672</v>
          </cell>
          <cell r="D424" t="str">
            <v>B.13.A.2) Sangue ed emocomponenti</v>
          </cell>
          <cell r="E424">
            <v>2024</v>
          </cell>
          <cell r="F424">
            <v>45657</v>
          </cell>
          <cell r="G424">
            <v>-221555.19</v>
          </cell>
          <cell r="H424">
            <v>0</v>
          </cell>
        </row>
        <row r="425">
          <cell r="C425" t="str">
            <v>BA2673</v>
          </cell>
          <cell r="D425" t="str">
            <v>B.13.A.3) Dispositivi medici</v>
          </cell>
          <cell r="E425">
            <v>2024</v>
          </cell>
          <cell r="F425">
            <v>45657</v>
          </cell>
          <cell r="G425">
            <v>-9097638.040000001</v>
          </cell>
          <cell r="H425">
            <v>3053473.7399999998</v>
          </cell>
        </row>
        <row r="426">
          <cell r="C426" t="str">
            <v>BA2674</v>
          </cell>
          <cell r="D426" t="str">
            <v>B.13.A.4) Prodotti dietetici</v>
          </cell>
          <cell r="E426">
            <v>2024</v>
          </cell>
          <cell r="F426">
            <v>45657</v>
          </cell>
          <cell r="G426">
            <v>-2148.7699999999995</v>
          </cell>
          <cell r="H426">
            <v>3422.1099999999997</v>
          </cell>
        </row>
        <row r="427">
          <cell r="C427" t="str">
            <v>BA2675</v>
          </cell>
          <cell r="D427" t="str">
            <v>B.13.A.5) Materiali per la profilassi (vaccini)</v>
          </cell>
          <cell r="E427">
            <v>2024</v>
          </cell>
          <cell r="F427">
            <v>45657</v>
          </cell>
          <cell r="G427">
            <v>0</v>
          </cell>
          <cell r="H427">
            <v>0</v>
          </cell>
        </row>
        <row r="428">
          <cell r="C428" t="str">
            <v>BA2676</v>
          </cell>
          <cell r="D428" t="str">
            <v>B.13.A.6) Prodotti chimici</v>
          </cell>
          <cell r="E428">
            <v>2024</v>
          </cell>
          <cell r="F428">
            <v>45657</v>
          </cell>
          <cell r="G428">
            <v>0</v>
          </cell>
          <cell r="H428">
            <v>0</v>
          </cell>
        </row>
        <row r="429">
          <cell r="C429" t="str">
            <v>BA2677</v>
          </cell>
          <cell r="D429" t="str">
            <v>B.13.A.7)  Materiali e prodotti per uso veterinario</v>
          </cell>
          <cell r="E429">
            <v>2024</v>
          </cell>
          <cell r="F429">
            <v>45657</v>
          </cell>
          <cell r="G429">
            <v>0</v>
          </cell>
          <cell r="H429">
            <v>0</v>
          </cell>
        </row>
        <row r="430">
          <cell r="C430" t="str">
            <v>BA2678</v>
          </cell>
          <cell r="D430" t="str">
            <v>B.13.A.8)  Altri beni e prodotti sanitari</v>
          </cell>
          <cell r="E430">
            <v>2024</v>
          </cell>
          <cell r="F430">
            <v>45657</v>
          </cell>
          <cell r="G430">
            <v>-1181073.6600000001</v>
          </cell>
          <cell r="H430">
            <v>-60868.430000000051</v>
          </cell>
        </row>
        <row r="431">
          <cell r="C431" t="str">
            <v>BA2680</v>
          </cell>
          <cell r="D431" t="str">
            <v>B.13.B) Variazione rimanenze non sanitarie</v>
          </cell>
          <cell r="E431">
            <v>2024</v>
          </cell>
          <cell r="F431">
            <v>45657</v>
          </cell>
          <cell r="G431">
            <v>-47316.720000000008</v>
          </cell>
          <cell r="H431">
            <v>11499.96</v>
          </cell>
        </row>
        <row r="432">
          <cell r="C432" t="str">
            <v>BA2681</v>
          </cell>
          <cell r="D432" t="str">
            <v>B.13.B.1) Prodotti alimentari</v>
          </cell>
          <cell r="E432">
            <v>2024</v>
          </cell>
          <cell r="F432">
            <v>45657</v>
          </cell>
          <cell r="G432">
            <v>-1079.06</v>
          </cell>
          <cell r="H432">
            <v>0</v>
          </cell>
        </row>
        <row r="433">
          <cell r="C433" t="str">
            <v>BA2682</v>
          </cell>
          <cell r="D433" t="str">
            <v>B.13.B.2) Materiali di guardaroba, di pulizia, e di convivenza in genere</v>
          </cell>
          <cell r="E433">
            <v>2024</v>
          </cell>
          <cell r="F433">
            <v>45657</v>
          </cell>
          <cell r="G433">
            <v>1668.2300000000002</v>
          </cell>
          <cell r="H433">
            <v>0</v>
          </cell>
        </row>
        <row r="434">
          <cell r="C434" t="str">
            <v>BA2683</v>
          </cell>
          <cell r="D434" t="str">
            <v>B.13.B.3) Combustibili, carburanti e lubrificanti</v>
          </cell>
          <cell r="E434">
            <v>2024</v>
          </cell>
          <cell r="F434">
            <v>45657</v>
          </cell>
          <cell r="G434">
            <v>0</v>
          </cell>
          <cell r="H434">
            <v>0</v>
          </cell>
        </row>
        <row r="435">
          <cell r="C435" t="str">
            <v>BA2684</v>
          </cell>
          <cell r="D435" t="str">
            <v>B.13.B.4) Supporti informatici e cancelleria</v>
          </cell>
          <cell r="E435">
            <v>2024</v>
          </cell>
          <cell r="F435">
            <v>45657</v>
          </cell>
          <cell r="G435">
            <v>-47994.380000000005</v>
          </cell>
          <cell r="H435">
            <v>5832.1699999999983</v>
          </cell>
        </row>
        <row r="436">
          <cell r="C436" t="str">
            <v>BA2685</v>
          </cell>
          <cell r="D436" t="str">
            <v>B.13.B.5) Materiale per la manutenzione</v>
          </cell>
          <cell r="E436">
            <v>2024</v>
          </cell>
          <cell r="F436">
            <v>45657</v>
          </cell>
          <cell r="G436">
            <v>88.489999999999782</v>
          </cell>
          <cell r="H436">
            <v>5667.79</v>
          </cell>
        </row>
        <row r="437">
          <cell r="C437" t="str">
            <v>BA2686</v>
          </cell>
          <cell r="D437" t="str">
            <v>B.13.B.6) Altri beni e prodotti non sanitari</v>
          </cell>
          <cell r="E437">
            <v>2024</v>
          </cell>
          <cell r="F437">
            <v>45657</v>
          </cell>
          <cell r="G437">
            <v>0</v>
          </cell>
          <cell r="H437">
            <v>0</v>
          </cell>
        </row>
        <row r="438">
          <cell r="C438" t="str">
            <v>BA2690</v>
          </cell>
          <cell r="D438" t="str">
            <v>B.14) Accantonamenti dell’esercizio</v>
          </cell>
          <cell r="E438">
            <v>2024</v>
          </cell>
          <cell r="F438">
            <v>45657</v>
          </cell>
          <cell r="G438">
            <v>15634401.369999999</v>
          </cell>
          <cell r="H438">
            <v>12907902.15</v>
          </cell>
        </row>
        <row r="439">
          <cell r="C439" t="str">
            <v>BA2700</v>
          </cell>
          <cell r="D439" t="str">
            <v>B.14.A) Accantonamenti per rischi</v>
          </cell>
          <cell r="E439">
            <v>2024</v>
          </cell>
          <cell r="F439">
            <v>45657</v>
          </cell>
          <cell r="G439">
            <v>8480793</v>
          </cell>
          <cell r="H439">
            <v>7471479.6699999999</v>
          </cell>
        </row>
        <row r="440">
          <cell r="C440" t="str">
            <v>BA2710</v>
          </cell>
          <cell r="D440" t="str">
            <v>B.14.A.1)  Accantonamenti per cause civili ed oneri processuali</v>
          </cell>
          <cell r="E440">
            <v>2024</v>
          </cell>
          <cell r="F440">
            <v>45657</v>
          </cell>
          <cell r="G440">
            <v>4600000</v>
          </cell>
          <cell r="H440">
            <v>4552479.67</v>
          </cell>
        </row>
        <row r="441">
          <cell r="C441" t="str">
            <v>BA2720</v>
          </cell>
          <cell r="D441" t="str">
            <v>B.14.A.2)  Accantonamenti per contenzioso personale dipendente</v>
          </cell>
          <cell r="E441">
            <v>2024</v>
          </cell>
          <cell r="F441">
            <v>45657</v>
          </cell>
          <cell r="G441">
            <v>2350000</v>
          </cell>
          <cell r="H441">
            <v>2200000</v>
          </cell>
        </row>
        <row r="442">
          <cell r="C442" t="str">
            <v>BA2730</v>
          </cell>
          <cell r="D442" t="str">
            <v>B.14.A.3)  Accantonamenti per rischi connessi all'acquisto di prestazioni sanitarie da privato</v>
          </cell>
          <cell r="E442">
            <v>2024</v>
          </cell>
          <cell r="F442">
            <v>45657</v>
          </cell>
          <cell r="G442">
            <v>0</v>
          </cell>
          <cell r="H442">
            <v>0</v>
          </cell>
        </row>
        <row r="443">
          <cell r="C443" t="str">
            <v>BA2740</v>
          </cell>
          <cell r="D443" t="str">
            <v>B.14.A.4)  Accantonamenti per copertura diretta dei rischi (autoassicurazione)</v>
          </cell>
          <cell r="E443">
            <v>2024</v>
          </cell>
          <cell r="F443">
            <v>45657</v>
          </cell>
          <cell r="G443">
            <v>1530793</v>
          </cell>
          <cell r="H443">
            <v>719000</v>
          </cell>
        </row>
        <row r="444">
          <cell r="C444" t="str">
            <v>BA2741</v>
          </cell>
          <cell r="D444" t="str">
            <v>B.14.A.5) Accantonamenti per franchigia assicurativa</v>
          </cell>
          <cell r="E444">
            <v>2024</v>
          </cell>
          <cell r="F444">
            <v>45657</v>
          </cell>
          <cell r="G444">
            <v>0</v>
          </cell>
          <cell r="H444">
            <v>0</v>
          </cell>
        </row>
        <row r="445">
          <cell r="C445" t="str">
            <v>BA2750</v>
          </cell>
          <cell r="D445" t="str">
            <v>B.14.A.6)  Altri accantonamenti per rischi</v>
          </cell>
          <cell r="E445">
            <v>2024</v>
          </cell>
          <cell r="F445">
            <v>45657</v>
          </cell>
          <cell r="G445">
            <v>0</v>
          </cell>
          <cell r="H445">
            <v>0</v>
          </cell>
        </row>
        <row r="446">
          <cell r="C446" t="str">
            <v>BA2751</v>
          </cell>
          <cell r="D446" t="str">
            <v>B.14.A.7)  Accantonamenti per interessi di mora</v>
          </cell>
          <cell r="E446">
            <v>2024</v>
          </cell>
          <cell r="F446">
            <v>45657</v>
          </cell>
          <cell r="G446">
            <v>0</v>
          </cell>
          <cell r="H446">
            <v>0</v>
          </cell>
        </row>
        <row r="447">
          <cell r="C447" t="str">
            <v>BA2760</v>
          </cell>
          <cell r="D447" t="str">
            <v>B.14.B) Accantonamenti per premio di operosità (SUMAI)</v>
          </cell>
          <cell r="E447">
            <v>2024</v>
          </cell>
          <cell r="F447">
            <v>45657</v>
          </cell>
          <cell r="G447">
            <v>0</v>
          </cell>
          <cell r="H447">
            <v>0</v>
          </cell>
        </row>
        <row r="448">
          <cell r="C448" t="str">
            <v>BA2770</v>
          </cell>
          <cell r="D448" t="str">
            <v>B.14.C) Accantonamenti per quote inutilizzate di contributi finalizzati e vincolati</v>
          </cell>
          <cell r="E448">
            <v>2024</v>
          </cell>
          <cell r="F448">
            <v>45657</v>
          </cell>
          <cell r="G448">
            <v>3722694.68</v>
          </cell>
          <cell r="H448">
            <v>4411436.9000000004</v>
          </cell>
        </row>
        <row r="449">
          <cell r="C449" t="str">
            <v>BA2771</v>
          </cell>
          <cell r="D449" t="str">
            <v>B.14.C.1)  Accantonamenti per quote inutilizzate contributi da Regione e Prov. Aut. per quota F.S. indistinto finalizzato</v>
          </cell>
          <cell r="E449">
            <v>2024</v>
          </cell>
          <cell r="F449">
            <v>45657</v>
          </cell>
          <cell r="G449">
            <v>0</v>
          </cell>
          <cell r="H449">
            <v>53771.9</v>
          </cell>
        </row>
        <row r="450">
          <cell r="C450" t="str">
            <v>BA2780</v>
          </cell>
          <cell r="D450" t="str">
            <v>B.14.C.2)  Accantonamenti per quote inutilizzate contributi da Regione e Prov. Aut. per quota F.S. vincolato</v>
          </cell>
          <cell r="E450">
            <v>2024</v>
          </cell>
          <cell r="F450">
            <v>45657</v>
          </cell>
          <cell r="G450">
            <v>0</v>
          </cell>
          <cell r="H450">
            <v>0</v>
          </cell>
        </row>
        <row r="451">
          <cell r="C451" t="str">
            <v>BA2790</v>
          </cell>
          <cell r="D451" t="str">
            <v>B.14.C.3)  Accantonamenti per quote inutilizzate contributi da soggetti pubblici (extra fondo) vincolati</v>
          </cell>
          <cell r="E451">
            <v>2024</v>
          </cell>
          <cell r="F451">
            <v>45657</v>
          </cell>
          <cell r="G451">
            <v>0</v>
          </cell>
          <cell r="H451">
            <v>55200</v>
          </cell>
        </row>
        <row r="452">
          <cell r="C452" t="str">
            <v>BA2800</v>
          </cell>
          <cell r="D452" t="str">
            <v>B.14.C.4)  Accantonamenti per quote inutilizzate contributi da soggetti pubblici per ricerca</v>
          </cell>
          <cell r="E452">
            <v>2024</v>
          </cell>
          <cell r="F452">
            <v>45657</v>
          </cell>
          <cell r="G452">
            <v>3712694.68</v>
          </cell>
          <cell r="H452">
            <v>4302465</v>
          </cell>
        </row>
        <row r="453">
          <cell r="C453" t="str">
            <v>BA2810</v>
          </cell>
          <cell r="D453" t="str">
            <v>B.14.C.5)  Accantonamenti per quote inutilizzate contributi vincolati da privati</v>
          </cell>
          <cell r="E453">
            <v>2024</v>
          </cell>
          <cell r="F453">
            <v>45657</v>
          </cell>
          <cell r="G453">
            <v>10000</v>
          </cell>
          <cell r="H453">
            <v>0</v>
          </cell>
        </row>
        <row r="454">
          <cell r="C454" t="str">
            <v>BA2811</v>
          </cell>
          <cell r="D454" t="str">
            <v>B.14.C.6)  Accantonamenti per quote inutilizzate contributi da soggetti privati per ricerca</v>
          </cell>
          <cell r="E454">
            <v>2024</v>
          </cell>
          <cell r="F454">
            <v>45657</v>
          </cell>
          <cell r="G454">
            <v>0</v>
          </cell>
          <cell r="H454">
            <v>0</v>
          </cell>
        </row>
        <row r="455">
          <cell r="C455" t="str">
            <v>BA2820</v>
          </cell>
          <cell r="D455" t="str">
            <v>B.14.D) Altri accantonamenti</v>
          </cell>
          <cell r="E455">
            <v>2024</v>
          </cell>
          <cell r="F455">
            <v>45657</v>
          </cell>
          <cell r="G455">
            <v>3430913.69</v>
          </cell>
          <cell r="H455">
            <v>1024985.58</v>
          </cell>
        </row>
        <row r="456">
          <cell r="C456" t="str">
            <v>BA2840</v>
          </cell>
          <cell r="D456" t="str">
            <v>B.14.D.1)  Acc. Rinnovi convenzioni MMG/PLS/MCA</v>
          </cell>
          <cell r="E456">
            <v>2024</v>
          </cell>
          <cell r="F456">
            <v>45657</v>
          </cell>
          <cell r="G456">
            <v>0</v>
          </cell>
          <cell r="H456">
            <v>0</v>
          </cell>
        </row>
        <row r="457">
          <cell r="C457" t="str">
            <v>BA2850</v>
          </cell>
          <cell r="D457" t="str">
            <v>B.14.D.2)  Acc. Rinnovi convenzioni Medici Sumai</v>
          </cell>
          <cell r="E457">
            <v>2024</v>
          </cell>
          <cell r="F457">
            <v>45657</v>
          </cell>
          <cell r="G457">
            <v>0</v>
          </cell>
          <cell r="H457">
            <v>0</v>
          </cell>
        </row>
        <row r="458">
          <cell r="C458" t="str">
            <v>BA2860</v>
          </cell>
          <cell r="D458" t="str">
            <v>B.14.D.3)  Acc. Rinnovi contratt.: dirigenza medica</v>
          </cell>
          <cell r="E458">
            <v>2024</v>
          </cell>
          <cell r="F458">
            <v>45657</v>
          </cell>
          <cell r="G458">
            <v>1079971.29</v>
          </cell>
          <cell r="H458">
            <v>946954.74</v>
          </cell>
        </row>
        <row r="459">
          <cell r="C459" t="str">
            <v>BA2870</v>
          </cell>
          <cell r="D459" t="str">
            <v>B.14.D.4)  Acc. Rinnovi contratt.: dirigenza non medica</v>
          </cell>
          <cell r="E459">
            <v>2024</v>
          </cell>
          <cell r="F459">
            <v>45657</v>
          </cell>
          <cell r="G459">
            <v>95159.27</v>
          </cell>
          <cell r="H459">
            <v>78030.84</v>
          </cell>
        </row>
        <row r="460">
          <cell r="C460" t="str">
            <v>BA2880</v>
          </cell>
          <cell r="D460" t="str">
            <v>B.14.D.5)  Acc. Rinnovi contratt.: comparto</v>
          </cell>
          <cell r="E460">
            <v>2024</v>
          </cell>
          <cell r="F460">
            <v>45657</v>
          </cell>
          <cell r="G460">
            <v>1665783.13</v>
          </cell>
          <cell r="H460">
            <v>0</v>
          </cell>
        </row>
        <row r="461">
          <cell r="C461" t="str">
            <v>BA2881</v>
          </cell>
          <cell r="D461" t="str">
            <v>B.14.D.6)  Acc. per Trattamento di fine rapporto dipendenti</v>
          </cell>
          <cell r="E461">
            <v>2024</v>
          </cell>
          <cell r="F461">
            <v>45657</v>
          </cell>
          <cell r="G461">
            <v>0</v>
          </cell>
          <cell r="H461">
            <v>0</v>
          </cell>
        </row>
        <row r="462">
          <cell r="C462" t="str">
            <v>BA2882</v>
          </cell>
          <cell r="D462" t="str">
            <v>B.14.D.7)  Acc. per Trattamenti di quiescenza e simili</v>
          </cell>
          <cell r="E462">
            <v>2024</v>
          </cell>
          <cell r="F462">
            <v>45657</v>
          </cell>
          <cell r="G462">
            <v>0</v>
          </cell>
          <cell r="H462">
            <v>0</v>
          </cell>
        </row>
        <row r="463">
          <cell r="C463" t="str">
            <v>BA2883</v>
          </cell>
          <cell r="D463" t="str">
            <v>B.14.D.8)  Acc. per Fondi integrativi pensione</v>
          </cell>
          <cell r="E463">
            <v>2024</v>
          </cell>
          <cell r="F463">
            <v>45657</v>
          </cell>
          <cell r="G463">
            <v>0</v>
          </cell>
          <cell r="H463">
            <v>0</v>
          </cell>
        </row>
        <row r="464">
          <cell r="C464" t="str">
            <v>BA2884</v>
          </cell>
          <cell r="D464" t="str">
            <v>B.14.D.9)  Acc. Incentivi funzioni tecniche art. 113 D.lgs 50/2016</v>
          </cell>
          <cell r="E464">
            <v>2024</v>
          </cell>
          <cell r="F464">
            <v>45657</v>
          </cell>
          <cell r="G464">
            <v>340000</v>
          </cell>
          <cell r="H464">
            <v>0</v>
          </cell>
        </row>
        <row r="465">
          <cell r="C465" t="str">
            <v>BA2890</v>
          </cell>
          <cell r="D465" t="str">
            <v>B.14.D.10) Altri accantonamenti</v>
          </cell>
          <cell r="E465">
            <v>2024</v>
          </cell>
          <cell r="F465">
            <v>45657</v>
          </cell>
          <cell r="G465">
            <v>250000</v>
          </cell>
          <cell r="H465">
            <v>0</v>
          </cell>
        </row>
        <row r="466">
          <cell r="C466" t="str">
            <v>BZ9999</v>
          </cell>
          <cell r="D466" t="str">
            <v>Totale costi della produzione (B)</v>
          </cell>
          <cell r="E466">
            <v>2024</v>
          </cell>
          <cell r="F466">
            <v>45657</v>
          </cell>
          <cell r="G466">
            <v>343816219.60000002</v>
          </cell>
          <cell r="H466">
            <v>332725954.62</v>
          </cell>
        </row>
        <row r="467">
          <cell r="C467" t="str">
            <v>CA0010</v>
          </cell>
          <cell r="D467" t="str">
            <v>C.1) Interessi attivi</v>
          </cell>
          <cell r="E467">
            <v>2024</v>
          </cell>
          <cell r="F467">
            <v>45657</v>
          </cell>
          <cell r="G467">
            <v>5915.46</v>
          </cell>
          <cell r="H467">
            <v>35845.54</v>
          </cell>
        </row>
        <row r="468">
          <cell r="C468" t="str">
            <v>CA0020</v>
          </cell>
          <cell r="D468" t="str">
            <v>C.1.A) Interessi attivi su c/tesoreria unica</v>
          </cell>
          <cell r="E468">
            <v>2024</v>
          </cell>
          <cell r="F468">
            <v>45657</v>
          </cell>
          <cell r="G468">
            <v>0</v>
          </cell>
          <cell r="H468">
            <v>0</v>
          </cell>
        </row>
        <row r="469">
          <cell r="C469" t="str">
            <v>CA0030</v>
          </cell>
          <cell r="D469" t="str">
            <v>C.1.B) Interessi attivi su c/c postali e bancari</v>
          </cell>
          <cell r="E469">
            <v>2024</v>
          </cell>
          <cell r="F469">
            <v>45657</v>
          </cell>
          <cell r="G469">
            <v>0</v>
          </cell>
          <cell r="H469">
            <v>0</v>
          </cell>
        </row>
        <row r="470">
          <cell r="C470" t="str">
            <v>CA0040</v>
          </cell>
          <cell r="D470" t="str">
            <v>C.1.C) Altri interessi attivi</v>
          </cell>
          <cell r="E470">
            <v>2024</v>
          </cell>
          <cell r="F470">
            <v>45657</v>
          </cell>
          <cell r="G470">
            <v>5915.46</v>
          </cell>
          <cell r="H470">
            <v>35845.54</v>
          </cell>
        </row>
        <row r="471">
          <cell r="C471" t="str">
            <v>CA0050</v>
          </cell>
          <cell r="D471" t="str">
            <v>C.2) Altri proventi</v>
          </cell>
          <cell r="E471">
            <v>2024</v>
          </cell>
          <cell r="F471">
            <v>45657</v>
          </cell>
          <cell r="G471">
            <v>0</v>
          </cell>
          <cell r="H471">
            <v>53166.96</v>
          </cell>
        </row>
        <row r="472">
          <cell r="C472" t="str">
            <v>CA0060</v>
          </cell>
          <cell r="D472" t="str">
            <v>C.2.A) Proventi da partecipazioni</v>
          </cell>
          <cell r="E472">
            <v>2024</v>
          </cell>
          <cell r="F472">
            <v>45657</v>
          </cell>
          <cell r="G472">
            <v>0</v>
          </cell>
          <cell r="H472">
            <v>0</v>
          </cell>
        </row>
        <row r="473">
          <cell r="C473" t="str">
            <v>CA0070</v>
          </cell>
          <cell r="D473" t="str">
            <v>C.2.B) Proventi finanziari da crediti iscritti nelle immobilizzazioni</v>
          </cell>
          <cell r="E473">
            <v>2024</v>
          </cell>
          <cell r="F473">
            <v>45657</v>
          </cell>
          <cell r="G473">
            <v>0</v>
          </cell>
          <cell r="H473">
            <v>0</v>
          </cell>
        </row>
        <row r="474">
          <cell r="C474" t="str">
            <v>CA0080</v>
          </cell>
          <cell r="D474" t="str">
            <v>C.2.C) Proventi finanziari da titoli iscritti nelle immobilizzazioni</v>
          </cell>
          <cell r="E474">
            <v>2024</v>
          </cell>
          <cell r="F474">
            <v>45657</v>
          </cell>
          <cell r="G474">
            <v>0</v>
          </cell>
          <cell r="H474">
            <v>0</v>
          </cell>
        </row>
        <row r="475">
          <cell r="C475" t="str">
            <v>CA0090</v>
          </cell>
          <cell r="D475" t="str">
            <v>C.2.D) Altri proventi finanziari diversi dai precedenti</v>
          </cell>
          <cell r="E475">
            <v>2024</v>
          </cell>
          <cell r="F475">
            <v>45657</v>
          </cell>
          <cell r="G475">
            <v>0</v>
          </cell>
          <cell r="H475">
            <v>53166.96</v>
          </cell>
        </row>
        <row r="476">
          <cell r="C476" t="str">
            <v>CA0100</v>
          </cell>
          <cell r="D476" t="str">
            <v>C.2.E) Utili su cambi</v>
          </cell>
          <cell r="E476">
            <v>2024</v>
          </cell>
          <cell r="F476">
            <v>45657</v>
          </cell>
          <cell r="G476">
            <v>0</v>
          </cell>
          <cell r="H476">
            <v>0</v>
          </cell>
        </row>
        <row r="477">
          <cell r="C477" t="str">
            <v>CA0110</v>
          </cell>
          <cell r="D477" t="str">
            <v>C.3)  Interessi passivi</v>
          </cell>
          <cell r="E477">
            <v>2024</v>
          </cell>
          <cell r="F477">
            <v>45657</v>
          </cell>
          <cell r="G477">
            <v>811711.42</v>
          </cell>
          <cell r="H477">
            <v>1530734.42</v>
          </cell>
        </row>
        <row r="478">
          <cell r="C478" t="str">
            <v>CA0120</v>
          </cell>
          <cell r="D478" t="str">
            <v>C.3.A) Interessi passivi su anticipazioni di cassa</v>
          </cell>
          <cell r="E478">
            <v>2024</v>
          </cell>
          <cell r="F478">
            <v>45657</v>
          </cell>
          <cell r="G478">
            <v>555090.04</v>
          </cell>
          <cell r="H478">
            <v>404989.64</v>
          </cell>
        </row>
        <row r="479">
          <cell r="C479" t="str">
            <v>CA0130</v>
          </cell>
          <cell r="D479" t="str">
            <v>C.3.B) Interessi passivi su mutui</v>
          </cell>
          <cell r="E479">
            <v>2024</v>
          </cell>
          <cell r="F479">
            <v>45657</v>
          </cell>
          <cell r="G479">
            <v>0</v>
          </cell>
          <cell r="H479">
            <v>0</v>
          </cell>
        </row>
        <row r="480">
          <cell r="C480" t="str">
            <v>CA0140</v>
          </cell>
          <cell r="D480" t="str">
            <v>C.3.C) Altri interessi passivi</v>
          </cell>
          <cell r="E480">
            <v>2024</v>
          </cell>
          <cell r="F480">
            <v>45657</v>
          </cell>
          <cell r="G480">
            <v>256621.38</v>
          </cell>
          <cell r="H480">
            <v>1125744.78</v>
          </cell>
        </row>
        <row r="481">
          <cell r="C481" t="str">
            <v>CA0150</v>
          </cell>
          <cell r="D481" t="str">
            <v>C.4) Altri oneri</v>
          </cell>
          <cell r="E481">
            <v>2024</v>
          </cell>
          <cell r="F481">
            <v>45657</v>
          </cell>
          <cell r="G481">
            <v>466.32</v>
          </cell>
          <cell r="H481">
            <v>2052.2399999999998</v>
          </cell>
        </row>
        <row r="482">
          <cell r="C482" t="str">
            <v>CA0160</v>
          </cell>
          <cell r="D482" t="str">
            <v>C.4.A) Altri oneri finanziari</v>
          </cell>
          <cell r="E482">
            <v>2024</v>
          </cell>
          <cell r="F482">
            <v>45657</v>
          </cell>
          <cell r="G482">
            <v>466.32</v>
          </cell>
          <cell r="H482">
            <v>2052.2399999999998</v>
          </cell>
        </row>
        <row r="483">
          <cell r="C483" t="str">
            <v>CA0170</v>
          </cell>
          <cell r="D483" t="str">
            <v>C.4.B) Perdite su cambi</v>
          </cell>
          <cell r="E483">
            <v>2024</v>
          </cell>
          <cell r="F483">
            <v>45657</v>
          </cell>
          <cell r="G483">
            <v>0</v>
          </cell>
          <cell r="H483">
            <v>0</v>
          </cell>
        </row>
        <row r="484">
          <cell r="C484" t="str">
            <v>CZ9999</v>
          </cell>
          <cell r="D484" t="str">
            <v>Totale proventi e oneri finanziari (C)</v>
          </cell>
          <cell r="E484">
            <v>2024</v>
          </cell>
          <cell r="F484">
            <v>45657</v>
          </cell>
          <cell r="G484">
            <v>-806262.28</v>
          </cell>
          <cell r="H484">
            <v>-1443774.16</v>
          </cell>
        </row>
        <row r="485">
          <cell r="C485" t="str">
            <v>DA0010</v>
          </cell>
          <cell r="D485" t="str">
            <v>D.1)  Rivalutazioni</v>
          </cell>
          <cell r="E485">
            <v>2024</v>
          </cell>
          <cell r="F485">
            <v>45657</v>
          </cell>
          <cell r="G485">
            <v>0</v>
          </cell>
          <cell r="H485">
            <v>0</v>
          </cell>
        </row>
        <row r="486">
          <cell r="C486" t="str">
            <v>DA0020</v>
          </cell>
          <cell r="D486" t="str">
            <v>D.2)  Svalutazioni</v>
          </cell>
          <cell r="E486">
            <v>2024</v>
          </cell>
          <cell r="F486">
            <v>45657</v>
          </cell>
          <cell r="G486">
            <v>0</v>
          </cell>
          <cell r="H486">
            <v>0</v>
          </cell>
        </row>
        <row r="487">
          <cell r="C487" t="str">
            <v>DZ9999</v>
          </cell>
          <cell r="D487" t="str">
            <v>Totale rettifiche di valore di attività finanziarie (D)</v>
          </cell>
          <cell r="E487">
            <v>2024</v>
          </cell>
          <cell r="F487">
            <v>45657</v>
          </cell>
          <cell r="G487">
            <v>0</v>
          </cell>
          <cell r="H487">
            <v>0</v>
          </cell>
        </row>
        <row r="488">
          <cell r="C488" t="str">
            <v>EA0010</v>
          </cell>
          <cell r="D488" t="str">
            <v>E.1) Proventi straordinari</v>
          </cell>
          <cell r="E488">
            <v>2024</v>
          </cell>
          <cell r="F488">
            <v>45657</v>
          </cell>
          <cell r="G488">
            <v>8969095.9199999999</v>
          </cell>
          <cell r="H488">
            <v>4812044.5599999996</v>
          </cell>
        </row>
        <row r="489">
          <cell r="C489" t="str">
            <v>EA0020</v>
          </cell>
          <cell r="D489" t="str">
            <v>E.1.A) Plusvalenze</v>
          </cell>
          <cell r="E489">
            <v>2024</v>
          </cell>
          <cell r="F489">
            <v>45657</v>
          </cell>
          <cell r="G489">
            <v>0</v>
          </cell>
          <cell r="H489">
            <v>0</v>
          </cell>
        </row>
        <row r="490">
          <cell r="C490" t="str">
            <v>EA0030</v>
          </cell>
          <cell r="D490" t="str">
            <v>E.1.B) Altri proventi straordinari</v>
          </cell>
          <cell r="E490">
            <v>2024</v>
          </cell>
          <cell r="F490">
            <v>45657</v>
          </cell>
          <cell r="G490">
            <v>8969095.9199999999</v>
          </cell>
          <cell r="H490">
            <v>4812044.5599999996</v>
          </cell>
        </row>
        <row r="491">
          <cell r="C491" t="str">
            <v>EA0040</v>
          </cell>
          <cell r="D491" t="str">
            <v>E.1.B.1) Proventi da donazioni e liberalità diverse</v>
          </cell>
          <cell r="E491">
            <v>2024</v>
          </cell>
          <cell r="F491">
            <v>45657</v>
          </cell>
          <cell r="G491">
            <v>0</v>
          </cell>
          <cell r="H491">
            <v>0</v>
          </cell>
        </row>
        <row r="492">
          <cell r="C492" t="str">
            <v>EA0050</v>
          </cell>
          <cell r="D492" t="str">
            <v>E.1.B.2) Sopravvenienze attive</v>
          </cell>
          <cell r="E492">
            <v>2024</v>
          </cell>
          <cell r="F492">
            <v>45657</v>
          </cell>
          <cell r="G492">
            <v>8909047.9700000007</v>
          </cell>
          <cell r="H492">
            <v>4812044.5599999996</v>
          </cell>
        </row>
        <row r="493">
          <cell r="C493" t="str">
            <v>EA0051</v>
          </cell>
          <cell r="D493" t="str">
            <v>E.1.B.2.1) Sopravvenienze attive per quote F.S. vincolato</v>
          </cell>
          <cell r="E493">
            <v>2024</v>
          </cell>
          <cell r="F493">
            <v>45657</v>
          </cell>
          <cell r="G493">
            <v>0</v>
          </cell>
          <cell r="H493">
            <v>0</v>
          </cell>
        </row>
        <row r="494">
          <cell r="C494" t="str">
            <v>EA0060</v>
          </cell>
          <cell r="D494" t="str">
            <v xml:space="preserve">E.1.B.2.2) Sopravvenienze attive v/Aziende sanitarie pubbliche della Regione </v>
          </cell>
          <cell r="E494">
            <v>2024</v>
          </cell>
          <cell r="F494">
            <v>45657</v>
          </cell>
          <cell r="G494">
            <v>255906.64</v>
          </cell>
          <cell r="H494">
            <v>32475.350000000002</v>
          </cell>
        </row>
        <row r="495">
          <cell r="C495" t="str">
            <v>EA0070</v>
          </cell>
          <cell r="D495" t="str">
            <v>E.1.B.2.3) Sopravvenienze attive v/terzi</v>
          </cell>
          <cell r="E495">
            <v>2024</v>
          </cell>
          <cell r="F495">
            <v>45657</v>
          </cell>
          <cell r="G495">
            <v>8653141.3300000001</v>
          </cell>
          <cell r="H495">
            <v>4779569.21</v>
          </cell>
        </row>
        <row r="496">
          <cell r="C496" t="str">
            <v>EA0080</v>
          </cell>
          <cell r="D496" t="str">
            <v>E.1.B.2.3.A) Sopravvenienze attive v/terzi relative alla mobilità extraregionale</v>
          </cell>
          <cell r="E496">
            <v>2024</v>
          </cell>
          <cell r="F496">
            <v>45657</v>
          </cell>
          <cell r="G496">
            <v>0</v>
          </cell>
          <cell r="H496">
            <v>0</v>
          </cell>
        </row>
        <row r="497">
          <cell r="C497" t="str">
            <v>EA0090</v>
          </cell>
          <cell r="D497" t="str">
            <v>E.1.B.2.3.B) Sopravvenienze attive v/terzi relative al personale</v>
          </cell>
          <cell r="E497">
            <v>2024</v>
          </cell>
          <cell r="F497">
            <v>45657</v>
          </cell>
          <cell r="G497">
            <v>0</v>
          </cell>
          <cell r="H497">
            <v>1212.6500000000001</v>
          </cell>
        </row>
        <row r="498">
          <cell r="C498" t="str">
            <v>EA0100</v>
          </cell>
          <cell r="D498" t="str">
            <v>E.1.B.2.3.C) Sopravvenienze attive v/terzi relative alle convenzioni con medici di base</v>
          </cell>
          <cell r="E498">
            <v>2024</v>
          </cell>
          <cell r="F498">
            <v>45657</v>
          </cell>
          <cell r="G498">
            <v>0</v>
          </cell>
          <cell r="H498">
            <v>0</v>
          </cell>
        </row>
        <row r="499">
          <cell r="C499" t="str">
            <v>EA0110</v>
          </cell>
          <cell r="D499" t="str">
            <v>E.1.B.2.3.D) Sopravvenienze attive v/terzi relative alle convenzioni per la specialistica</v>
          </cell>
          <cell r="E499">
            <v>2024</v>
          </cell>
          <cell r="F499">
            <v>45657</v>
          </cell>
          <cell r="G499">
            <v>0</v>
          </cell>
          <cell r="H499">
            <v>0</v>
          </cell>
        </row>
        <row r="500">
          <cell r="C500" t="str">
            <v>EA0120</v>
          </cell>
          <cell r="D500" t="str">
            <v>E.1.B.2.3.E) Sopravvenienze attive v/terzi relative all'acquisto prestaz. sanitarie da operatori accreditati</v>
          </cell>
          <cell r="E500">
            <v>2024</v>
          </cell>
          <cell r="F500">
            <v>45657</v>
          </cell>
          <cell r="G500">
            <v>0</v>
          </cell>
          <cell r="H500">
            <v>0</v>
          </cell>
        </row>
        <row r="501">
          <cell r="C501" t="str">
            <v>EA0130</v>
          </cell>
          <cell r="D501" t="str">
            <v>E.1.B.2.3.F) Sopravvenienze attive v/terzi relative all'acquisto di beni e servizi</v>
          </cell>
          <cell r="E501">
            <v>2024</v>
          </cell>
          <cell r="F501">
            <v>45657</v>
          </cell>
          <cell r="G501">
            <v>165721.79999999999</v>
          </cell>
          <cell r="H501">
            <v>401090.85</v>
          </cell>
        </row>
        <row r="502">
          <cell r="C502" t="str">
            <v>EA0140</v>
          </cell>
          <cell r="D502" t="str">
            <v>E.1.B.2.3.G) Altre sopravvenienze attive v/terzi</v>
          </cell>
          <cell r="E502">
            <v>2024</v>
          </cell>
          <cell r="F502">
            <v>45657</v>
          </cell>
          <cell r="G502">
            <v>8487419.5299999993</v>
          </cell>
          <cell r="H502">
            <v>4377265.71</v>
          </cell>
        </row>
        <row r="503">
          <cell r="C503" t="str">
            <v>EA0150</v>
          </cell>
          <cell r="D503" t="str">
            <v xml:space="preserve">E.1.B.3) Insussistenze attive </v>
          </cell>
          <cell r="E503">
            <v>2024</v>
          </cell>
          <cell r="F503">
            <v>45657</v>
          </cell>
          <cell r="G503">
            <v>60048</v>
          </cell>
          <cell r="H503">
            <v>0</v>
          </cell>
        </row>
        <row r="504">
          <cell r="C504" t="str">
            <v>EA0160</v>
          </cell>
          <cell r="D504" t="str">
            <v>E.1.B.3.1) Insussistenze attive v/Aziende sanitarie pubbliche della Regione</v>
          </cell>
          <cell r="E504">
            <v>2024</v>
          </cell>
          <cell r="F504">
            <v>45657</v>
          </cell>
          <cell r="G504">
            <v>0</v>
          </cell>
          <cell r="H504">
            <v>0</v>
          </cell>
        </row>
        <row r="505">
          <cell r="C505" t="str">
            <v>EA0170</v>
          </cell>
          <cell r="D505" t="str">
            <v>E.1.B.3.2) Insussistenze attive v/terzi</v>
          </cell>
          <cell r="E505">
            <v>2024</v>
          </cell>
          <cell r="F505">
            <v>45657</v>
          </cell>
          <cell r="G505">
            <v>60048</v>
          </cell>
          <cell r="H505">
            <v>0</v>
          </cell>
        </row>
        <row r="506">
          <cell r="C506" t="str">
            <v>EA0180</v>
          </cell>
          <cell r="D506" t="str">
            <v>E.1.B.3.2.A) Insussistenze attive v/terzi relative alla mobilità extraregionale</v>
          </cell>
          <cell r="E506">
            <v>2024</v>
          </cell>
          <cell r="F506">
            <v>45657</v>
          </cell>
          <cell r="G506">
            <v>0</v>
          </cell>
          <cell r="H506">
            <v>0</v>
          </cell>
        </row>
        <row r="507">
          <cell r="C507" t="str">
            <v>EA0190</v>
          </cell>
          <cell r="D507" t="str">
            <v>E.1.B.3.2.B) Insussistenze attive v/terzi relative al personale</v>
          </cell>
          <cell r="E507">
            <v>2024</v>
          </cell>
          <cell r="F507">
            <v>45657</v>
          </cell>
          <cell r="G507">
            <v>0</v>
          </cell>
          <cell r="H507">
            <v>0</v>
          </cell>
        </row>
        <row r="508">
          <cell r="C508" t="str">
            <v>EA0200</v>
          </cell>
          <cell r="D508" t="str">
            <v>E.1.B.3.2.C) Insussistenze attive v/terzi relative alle convenzioni con medici di base</v>
          </cell>
          <cell r="E508">
            <v>2024</v>
          </cell>
          <cell r="F508">
            <v>45657</v>
          </cell>
          <cell r="G508">
            <v>0</v>
          </cell>
          <cell r="H508">
            <v>0</v>
          </cell>
        </row>
        <row r="509">
          <cell r="C509" t="str">
            <v>EA0210</v>
          </cell>
          <cell r="D509" t="str">
            <v>E.1.B.3.2.D) Insussistenze attive v/terzi relative alle convenzioni per la specialistica</v>
          </cell>
          <cell r="E509">
            <v>2024</v>
          </cell>
          <cell r="F509">
            <v>45657</v>
          </cell>
          <cell r="G509">
            <v>0</v>
          </cell>
          <cell r="H509">
            <v>0</v>
          </cell>
        </row>
        <row r="510">
          <cell r="C510" t="str">
            <v>EA0220</v>
          </cell>
          <cell r="D510" t="str">
            <v>E.1.B.3.2.E) Insussistenze attive v/terzi relative all'acquisto prestaz. sanitarie da operatori accreditati</v>
          </cell>
          <cell r="E510">
            <v>2024</v>
          </cell>
          <cell r="F510">
            <v>45657</v>
          </cell>
          <cell r="G510">
            <v>0</v>
          </cell>
          <cell r="H510">
            <v>0</v>
          </cell>
        </row>
        <row r="511">
          <cell r="C511" t="str">
            <v>EA0230</v>
          </cell>
          <cell r="D511" t="str">
            <v>E.1.B.3.2.F) Insussistenze attive v/terzi relative all'acquisto di beni e servizi</v>
          </cell>
          <cell r="E511">
            <v>2024</v>
          </cell>
          <cell r="F511">
            <v>45657</v>
          </cell>
          <cell r="G511">
            <v>0</v>
          </cell>
          <cell r="H511">
            <v>0</v>
          </cell>
        </row>
        <row r="512">
          <cell r="C512" t="str">
            <v>EA0240</v>
          </cell>
          <cell r="D512" t="str">
            <v>E.1.B.3.2.G) Altre insussistenze attive v/terzi</v>
          </cell>
          <cell r="E512">
            <v>2024</v>
          </cell>
          <cell r="F512">
            <v>45657</v>
          </cell>
          <cell r="G512">
            <v>60048</v>
          </cell>
          <cell r="H512">
            <v>0</v>
          </cell>
        </row>
        <row r="513">
          <cell r="C513" t="str">
            <v>EA0250</v>
          </cell>
          <cell r="D513" t="str">
            <v>E.1.B.4) Altri proventi straordinari</v>
          </cell>
          <cell r="E513">
            <v>2024</v>
          </cell>
          <cell r="F513">
            <v>45657</v>
          </cell>
          <cell r="G513">
            <v>-0.05</v>
          </cell>
          <cell r="H513">
            <v>0</v>
          </cell>
        </row>
        <row r="514">
          <cell r="C514" t="str">
            <v>EA0260</v>
          </cell>
          <cell r="D514" t="str">
            <v>E.2) Oneri straordinari</v>
          </cell>
          <cell r="E514">
            <v>2024</v>
          </cell>
          <cell r="F514">
            <v>45657</v>
          </cell>
          <cell r="G514">
            <v>3310662.34</v>
          </cell>
          <cell r="H514">
            <v>1777578.0099999998</v>
          </cell>
        </row>
        <row r="515">
          <cell r="C515" t="str">
            <v>EA0270</v>
          </cell>
          <cell r="D515" t="str">
            <v>E.2.A) Minusvalenze</v>
          </cell>
          <cell r="E515">
            <v>2024</v>
          </cell>
          <cell r="F515">
            <v>45657</v>
          </cell>
          <cell r="G515">
            <v>0</v>
          </cell>
          <cell r="H515">
            <v>0</v>
          </cell>
        </row>
        <row r="516">
          <cell r="C516" t="str">
            <v>EA0280</v>
          </cell>
          <cell r="D516" t="str">
            <v>E.2.B) Altri oneri straordinari</v>
          </cell>
          <cell r="E516">
            <v>2024</v>
          </cell>
          <cell r="F516">
            <v>45657</v>
          </cell>
          <cell r="G516">
            <v>3310662.34</v>
          </cell>
          <cell r="H516">
            <v>1777578.0099999998</v>
          </cell>
        </row>
        <row r="517">
          <cell r="C517" t="str">
            <v>EA0290</v>
          </cell>
          <cell r="D517" t="str">
            <v>E.2.B.1) Oneri tributari da esercizi precedenti</v>
          </cell>
          <cell r="E517">
            <v>2024</v>
          </cell>
          <cell r="F517">
            <v>45657</v>
          </cell>
          <cell r="G517">
            <v>10371</v>
          </cell>
          <cell r="H517">
            <v>56958.46</v>
          </cell>
        </row>
        <row r="518">
          <cell r="C518" t="str">
            <v>EA0300</v>
          </cell>
          <cell r="D518" t="str">
            <v>E.2.B.2) Oneri da cause civili ed oneri processuali</v>
          </cell>
          <cell r="E518">
            <v>2024</v>
          </cell>
          <cell r="F518">
            <v>45657</v>
          </cell>
          <cell r="G518">
            <v>239915.5</v>
          </cell>
          <cell r="H518">
            <v>338024.83</v>
          </cell>
        </row>
        <row r="519">
          <cell r="C519" t="str">
            <v>EA0310</v>
          </cell>
          <cell r="D519" t="str">
            <v>E.2.B.3) Sopravvenienze passive</v>
          </cell>
          <cell r="E519">
            <v>2024</v>
          </cell>
          <cell r="F519">
            <v>45657</v>
          </cell>
          <cell r="G519">
            <v>3000327.84</v>
          </cell>
          <cell r="H519">
            <v>1378389.4699999997</v>
          </cell>
        </row>
        <row r="520">
          <cell r="C520" t="str">
            <v>EA0320</v>
          </cell>
          <cell r="D520" t="str">
            <v>E.2.B.3.1) Sopravvenienze passive v/Aziende sanitarie pubbliche della Regione</v>
          </cell>
          <cell r="E520">
            <v>2024</v>
          </cell>
          <cell r="F520">
            <v>45657</v>
          </cell>
          <cell r="G520">
            <v>8968.4599999999991</v>
          </cell>
          <cell r="H520">
            <v>46447.14</v>
          </cell>
        </row>
        <row r="521">
          <cell r="C521" t="str">
            <v>EA0330</v>
          </cell>
          <cell r="D521" t="str">
            <v>E.2.B.3.1.A) Sopravvenienze passive v/Aziende sanitarie pubbliche relative alla mobilità intraregionale</v>
          </cell>
          <cell r="E521">
            <v>2024</v>
          </cell>
          <cell r="F521">
            <v>45657</v>
          </cell>
          <cell r="G521">
            <v>0</v>
          </cell>
          <cell r="H521">
            <v>0</v>
          </cell>
        </row>
        <row r="522">
          <cell r="C522" t="str">
            <v>EA0340</v>
          </cell>
          <cell r="D522" t="str">
            <v>E.2.B.3.1.B) Altre sopravvenienze passive v/Aziende sanitarie pubbliche della Regione</v>
          </cell>
          <cell r="E522">
            <v>2024</v>
          </cell>
          <cell r="F522">
            <v>45657</v>
          </cell>
          <cell r="G522">
            <v>8968.4599999999991</v>
          </cell>
          <cell r="H522">
            <v>46447.14</v>
          </cell>
        </row>
        <row r="523">
          <cell r="C523" t="str">
            <v>EA0350</v>
          </cell>
          <cell r="D523" t="str">
            <v>E.2.B.3.2) Sopravvenienze passive v/terzi</v>
          </cell>
          <cell r="E523">
            <v>2024</v>
          </cell>
          <cell r="F523">
            <v>45657</v>
          </cell>
          <cell r="G523">
            <v>2991359.38</v>
          </cell>
          <cell r="H523">
            <v>1331942.3299999998</v>
          </cell>
        </row>
        <row r="524">
          <cell r="C524" t="str">
            <v>EA0360</v>
          </cell>
          <cell r="D524" t="str">
            <v>E.2.B.3.2.A) Sopravvenienze passive v/terzi relative alla mobilità extraregionale</v>
          </cell>
          <cell r="E524">
            <v>2024</v>
          </cell>
          <cell r="F524">
            <v>45657</v>
          </cell>
          <cell r="G524">
            <v>0</v>
          </cell>
          <cell r="H524">
            <v>0</v>
          </cell>
        </row>
        <row r="525">
          <cell r="C525" t="str">
            <v>EA0370</v>
          </cell>
          <cell r="D525" t="str">
            <v>E.2.B.3.2.B) Sopravvenienze passive v/terzi relative al personale</v>
          </cell>
          <cell r="E525">
            <v>2024</v>
          </cell>
          <cell r="F525">
            <v>45657</v>
          </cell>
          <cell r="G525">
            <v>2117564.13</v>
          </cell>
          <cell r="H525">
            <v>755347.03999999992</v>
          </cell>
        </row>
        <row r="526">
          <cell r="C526" t="str">
            <v>EA0380</v>
          </cell>
          <cell r="D526" t="str">
            <v>E.2.B.3.2.B.1) Soprav. passive v/terzi relative al personale - dirigenza medica</v>
          </cell>
          <cell r="E526">
            <v>2024</v>
          </cell>
          <cell r="F526">
            <v>45657</v>
          </cell>
          <cell r="G526">
            <v>496466.23</v>
          </cell>
          <cell r="H526">
            <v>288307.58999999997</v>
          </cell>
        </row>
        <row r="527">
          <cell r="C527" t="str">
            <v>EA0390</v>
          </cell>
          <cell r="D527" t="str">
            <v>E.2.B.3.2.B.2) Soprav. passive v/terzi relative al personale - dirigenza non medica</v>
          </cell>
          <cell r="E527">
            <v>2024</v>
          </cell>
          <cell r="F527">
            <v>45657</v>
          </cell>
          <cell r="G527">
            <v>220691.58</v>
          </cell>
          <cell r="H527">
            <v>67472.849999999991</v>
          </cell>
        </row>
        <row r="528">
          <cell r="C528" t="str">
            <v>EA0400</v>
          </cell>
          <cell r="D528" t="str">
            <v>E.2.B.3.2.B.3) Soprav. passive v/terzi relative al personale - comparto</v>
          </cell>
          <cell r="E528">
            <v>2024</v>
          </cell>
          <cell r="F528">
            <v>45657</v>
          </cell>
          <cell r="G528">
            <v>1400406.32</v>
          </cell>
          <cell r="H528">
            <v>399566.6</v>
          </cell>
        </row>
        <row r="529">
          <cell r="C529" t="str">
            <v>EA0410</v>
          </cell>
          <cell r="D529" t="str">
            <v>E.2.B.3.2.C) Sopravvenienze passive v/terzi relative alle convenzioni con medici di base</v>
          </cell>
          <cell r="E529">
            <v>2024</v>
          </cell>
          <cell r="F529">
            <v>45657</v>
          </cell>
          <cell r="G529">
            <v>0</v>
          </cell>
          <cell r="H529">
            <v>0</v>
          </cell>
        </row>
        <row r="530">
          <cell r="C530" t="str">
            <v>EA0420</v>
          </cell>
          <cell r="D530" t="str">
            <v>E.2.B.3.2.D) Sopravvenienze passive v/terzi relative alle convenzioni per la specialistica</v>
          </cell>
          <cell r="E530">
            <v>2024</v>
          </cell>
          <cell r="F530">
            <v>45657</v>
          </cell>
          <cell r="G530">
            <v>0</v>
          </cell>
          <cell r="H530">
            <v>0</v>
          </cell>
        </row>
        <row r="531">
          <cell r="C531" t="str">
            <v>EA0430</v>
          </cell>
          <cell r="D531" t="str">
            <v>E.2.B.3.2.E) Sopravvenienze passive v/terzi relative all'acquisto prestaz. sanitarie da operatori accreditati</v>
          </cell>
          <cell r="E531">
            <v>2024</v>
          </cell>
          <cell r="F531">
            <v>45657</v>
          </cell>
          <cell r="G531">
            <v>0</v>
          </cell>
          <cell r="H531">
            <v>3029.1</v>
          </cell>
        </row>
        <row r="532">
          <cell r="C532" t="str">
            <v>EA0440</v>
          </cell>
          <cell r="D532" t="str">
            <v>E.2.B.3.2.F) Sopravvenienze passive v/terzi relative all'acquisto di beni e servizi</v>
          </cell>
          <cell r="E532">
            <v>2024</v>
          </cell>
          <cell r="F532">
            <v>45657</v>
          </cell>
          <cell r="G532">
            <v>645811.38</v>
          </cell>
          <cell r="H532">
            <v>534240.01</v>
          </cell>
        </row>
        <row r="533">
          <cell r="C533" t="str">
            <v>EA0450</v>
          </cell>
          <cell r="D533" t="str">
            <v>E.2.B.3.2.G) Altre sopravvenienze passive v/terzi</v>
          </cell>
          <cell r="E533">
            <v>2024</v>
          </cell>
          <cell r="F533">
            <v>45657</v>
          </cell>
          <cell r="G533">
            <v>227983.87</v>
          </cell>
          <cell r="H533">
            <v>39326.18</v>
          </cell>
        </row>
        <row r="534">
          <cell r="C534" t="str">
            <v>EA0460</v>
          </cell>
          <cell r="D534" t="str">
            <v>E.2.B.4) Insussistenze passive</v>
          </cell>
          <cell r="E534">
            <v>2024</v>
          </cell>
          <cell r="F534">
            <v>45657</v>
          </cell>
          <cell r="G534">
            <v>60048</v>
          </cell>
          <cell r="H534">
            <v>4205.25</v>
          </cell>
        </row>
        <row r="535">
          <cell r="C535" t="str">
            <v>EA0461</v>
          </cell>
          <cell r="D535" t="str">
            <v>E.2.B.4.1) Insussistenze passive per quote F.S. vincolato</v>
          </cell>
          <cell r="E535">
            <v>2024</v>
          </cell>
          <cell r="F535">
            <v>45657</v>
          </cell>
          <cell r="G535">
            <v>0</v>
          </cell>
          <cell r="H535">
            <v>0</v>
          </cell>
        </row>
        <row r="536">
          <cell r="C536" t="str">
            <v>EA0470</v>
          </cell>
          <cell r="D536" t="str">
            <v>E.2.B.4.2) Insussistenze passive v/Aziende sanitarie pubbliche della Regione</v>
          </cell>
          <cell r="E536">
            <v>2024</v>
          </cell>
          <cell r="F536">
            <v>45657</v>
          </cell>
          <cell r="G536">
            <v>0</v>
          </cell>
          <cell r="H536">
            <v>0</v>
          </cell>
        </row>
        <row r="537">
          <cell r="C537" t="str">
            <v>EA0480</v>
          </cell>
          <cell r="D537" t="str">
            <v>E.2.B.4.3) Insussistenze passive v/terzi</v>
          </cell>
          <cell r="E537">
            <v>2024</v>
          </cell>
          <cell r="F537">
            <v>45657</v>
          </cell>
          <cell r="G537">
            <v>60048</v>
          </cell>
          <cell r="H537">
            <v>4205.25</v>
          </cell>
        </row>
        <row r="538">
          <cell r="C538" t="str">
            <v>EA0490</v>
          </cell>
          <cell r="D538" t="str">
            <v>E.2.B.4.3.A) Insussistenze passive v/terzi relative alla mobilità extraregionale</v>
          </cell>
          <cell r="E538">
            <v>2024</v>
          </cell>
          <cell r="F538">
            <v>45657</v>
          </cell>
          <cell r="G538">
            <v>0</v>
          </cell>
          <cell r="H538">
            <v>0</v>
          </cell>
        </row>
        <row r="539">
          <cell r="C539" t="str">
            <v>EA0500</v>
          </cell>
          <cell r="D539" t="str">
            <v>E.2.B.4.3.B) Insussistenze passive v/terzi relative al personale</v>
          </cell>
          <cell r="E539">
            <v>2024</v>
          </cell>
          <cell r="F539">
            <v>45657</v>
          </cell>
          <cell r="G539">
            <v>0</v>
          </cell>
          <cell r="H539">
            <v>0</v>
          </cell>
        </row>
        <row r="540">
          <cell r="C540" t="str">
            <v>EA0510</v>
          </cell>
          <cell r="D540" t="str">
            <v>E.2.B.4.3.C) Insussistenze passive v/terzi relative alle convenzioni con medici di base</v>
          </cell>
          <cell r="E540">
            <v>2024</v>
          </cell>
          <cell r="F540">
            <v>45657</v>
          </cell>
          <cell r="G540">
            <v>0</v>
          </cell>
          <cell r="H540">
            <v>0</v>
          </cell>
        </row>
        <row r="541">
          <cell r="C541" t="str">
            <v>EA0520</v>
          </cell>
          <cell r="D541" t="str">
            <v>E.2.B.4.3.D) Insussistenze passive v/terzi relative alle convenzioni per la specialistica</v>
          </cell>
          <cell r="E541">
            <v>2024</v>
          </cell>
          <cell r="F541">
            <v>45657</v>
          </cell>
          <cell r="G541">
            <v>0</v>
          </cell>
          <cell r="H541">
            <v>0</v>
          </cell>
        </row>
        <row r="542">
          <cell r="C542" t="str">
            <v>EA0530</v>
          </cell>
          <cell r="D542" t="str">
            <v>E.2.B.4.3.E) Insussistenze passive v/terzi relative all'acquisto prestaz. sanitarie da operatori accreditati</v>
          </cell>
          <cell r="E542">
            <v>2024</v>
          </cell>
          <cell r="F542">
            <v>45657</v>
          </cell>
          <cell r="G542">
            <v>0</v>
          </cell>
          <cell r="H542">
            <v>0</v>
          </cell>
        </row>
        <row r="543">
          <cell r="C543" t="str">
            <v>EA0540</v>
          </cell>
          <cell r="D543" t="str">
            <v>E.2.B.4.3.F) Insussistenze passive v/terzi relative all'acquisto di beni e servizi</v>
          </cell>
          <cell r="E543">
            <v>2024</v>
          </cell>
          <cell r="F543">
            <v>45657</v>
          </cell>
          <cell r="G543">
            <v>0</v>
          </cell>
          <cell r="H543">
            <v>4205.25</v>
          </cell>
        </row>
        <row r="544">
          <cell r="C544" t="str">
            <v>EA0550</v>
          </cell>
          <cell r="D544" t="str">
            <v>E.2.B.4.3.G) Altre insussistenze passive v/terzi</v>
          </cell>
          <cell r="E544">
            <v>2024</v>
          </cell>
          <cell r="F544">
            <v>45657</v>
          </cell>
          <cell r="G544">
            <v>60048</v>
          </cell>
          <cell r="H544">
            <v>0</v>
          </cell>
        </row>
        <row r="545">
          <cell r="C545" t="str">
            <v>EA0560</v>
          </cell>
          <cell r="D545" t="str">
            <v>E.2.B.5) Altri oneri straordinari</v>
          </cell>
          <cell r="E545">
            <v>2024</v>
          </cell>
          <cell r="F545">
            <v>45657</v>
          </cell>
          <cell r="G545">
            <v>0</v>
          </cell>
          <cell r="H545">
            <v>0</v>
          </cell>
        </row>
        <row r="546">
          <cell r="C546" t="str">
            <v>EZ9999</v>
          </cell>
          <cell r="D546" t="str">
            <v>Totale proventi e oneri straordinari (E)</v>
          </cell>
          <cell r="E546">
            <v>2024</v>
          </cell>
          <cell r="F546">
            <v>45657</v>
          </cell>
          <cell r="G546">
            <v>5658433.5800000001</v>
          </cell>
          <cell r="H546">
            <v>3034466.55</v>
          </cell>
        </row>
        <row r="547">
          <cell r="C547" t="str">
            <v>XA0000</v>
          </cell>
          <cell r="D547" t="str">
            <v>Risultato prima delle imposte (A - B +/- C +/- D +/- E)</v>
          </cell>
          <cell r="E547">
            <v>2024</v>
          </cell>
          <cell r="F547">
            <v>45657</v>
          </cell>
          <cell r="G547">
            <v>9467436.4100000151</v>
          </cell>
          <cell r="H547">
            <v>8679608.1299998909</v>
          </cell>
        </row>
        <row r="548">
          <cell r="C548" t="str">
            <v>YA0010</v>
          </cell>
          <cell r="D548" t="str">
            <v>Y.1) IRAP</v>
          </cell>
          <cell r="E548">
            <v>2024</v>
          </cell>
          <cell r="F548">
            <v>45657</v>
          </cell>
          <cell r="G548">
            <v>9335293.1999999974</v>
          </cell>
          <cell r="H548">
            <v>8548068.4000000004</v>
          </cell>
        </row>
        <row r="549">
          <cell r="C549" t="str">
            <v>YA0020</v>
          </cell>
          <cell r="D549" t="str">
            <v>Y.1.A) IRAP relativa a personale dipendente</v>
          </cell>
          <cell r="E549">
            <v>2024</v>
          </cell>
          <cell r="F549">
            <v>45657</v>
          </cell>
          <cell r="G549">
            <v>8994231.5599999987</v>
          </cell>
          <cell r="H549">
            <v>8204182.4400000004</v>
          </cell>
        </row>
        <row r="550">
          <cell r="C550" t="str">
            <v>YA0030</v>
          </cell>
          <cell r="D550" t="str">
            <v>Y.1.B) IRAP relativa a collaboratori e personale assimilato a lavoro dipendente</v>
          </cell>
          <cell r="E550">
            <v>2024</v>
          </cell>
          <cell r="F550">
            <v>45657</v>
          </cell>
          <cell r="G550">
            <v>111517.27</v>
          </cell>
          <cell r="H550">
            <v>146083.20000000001</v>
          </cell>
        </row>
        <row r="551">
          <cell r="C551" t="str">
            <v>YA0040</v>
          </cell>
          <cell r="D551" t="str">
            <v>Y.1.C) IRAP relativa ad attività di libera professione (intramoenia)</v>
          </cell>
          <cell r="E551">
            <v>2024</v>
          </cell>
          <cell r="F551">
            <v>45657</v>
          </cell>
          <cell r="G551">
            <v>229544.37</v>
          </cell>
          <cell r="H551">
            <v>197802.76</v>
          </cell>
        </row>
        <row r="552">
          <cell r="C552" t="str">
            <v>YA0050</v>
          </cell>
          <cell r="D552" t="str">
            <v>Y.1.D) IRAP relativa ad attività commerciale</v>
          </cell>
          <cell r="E552">
            <v>2024</v>
          </cell>
          <cell r="F552">
            <v>45657</v>
          </cell>
          <cell r="G552">
            <v>0</v>
          </cell>
          <cell r="H552">
            <v>0</v>
          </cell>
        </row>
        <row r="553">
          <cell r="C553" t="str">
            <v>YA0060</v>
          </cell>
          <cell r="D553" t="str">
            <v>Y.2) IRES</v>
          </cell>
          <cell r="E553">
            <v>2024</v>
          </cell>
          <cell r="F553">
            <v>45657</v>
          </cell>
          <cell r="G553">
            <v>0</v>
          </cell>
          <cell r="H553">
            <v>0</v>
          </cell>
        </row>
        <row r="554">
          <cell r="C554" t="str">
            <v>YA0070</v>
          </cell>
          <cell r="D554" t="str">
            <v>Y.2.A) IRES su attività istituzionale</v>
          </cell>
          <cell r="E554">
            <v>2024</v>
          </cell>
          <cell r="F554">
            <v>45657</v>
          </cell>
          <cell r="G554">
            <v>0</v>
          </cell>
          <cell r="H554">
            <v>0</v>
          </cell>
        </row>
        <row r="555">
          <cell r="C555" t="str">
            <v>YA0080</v>
          </cell>
          <cell r="D555" t="str">
            <v>Y.2.B) IRES su attività commerciale</v>
          </cell>
          <cell r="E555">
            <v>2024</v>
          </cell>
          <cell r="F555">
            <v>45657</v>
          </cell>
          <cell r="G555">
            <v>0</v>
          </cell>
          <cell r="H555">
            <v>0</v>
          </cell>
        </row>
        <row r="556">
          <cell r="C556" t="str">
            <v>YA0090</v>
          </cell>
          <cell r="D556" t="str">
            <v>Y.3) Accantonamento a F.do Imposte (Accertamenti, condoni, ecc.)</v>
          </cell>
          <cell r="E556">
            <v>2024</v>
          </cell>
          <cell r="F556">
            <v>45657</v>
          </cell>
          <cell r="G556">
            <v>0</v>
          </cell>
          <cell r="H556">
            <v>0</v>
          </cell>
        </row>
        <row r="557">
          <cell r="C557" t="str">
            <v>YZ9999</v>
          </cell>
          <cell r="D557" t="str">
            <v>Totale imposte e tasse (Y)</v>
          </cell>
          <cell r="E557">
            <v>2024</v>
          </cell>
          <cell r="F557">
            <v>45657</v>
          </cell>
          <cell r="G557">
            <v>9335293.1999999974</v>
          </cell>
          <cell r="H557">
            <v>8548068.4000000004</v>
          </cell>
        </row>
        <row r="558">
          <cell r="C558" t="str">
            <v>ZZ9999</v>
          </cell>
          <cell r="D558" t="str">
            <v>RISULTATO DI ESERCIZIO</v>
          </cell>
          <cell r="E558">
            <v>2024</v>
          </cell>
          <cell r="F558">
            <v>45657</v>
          </cell>
          <cell r="G558">
            <v>132143.21000001766</v>
          </cell>
          <cell r="H558">
            <v>131539.72999989055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76"/>
  <sheetViews>
    <sheetView workbookViewId="0"/>
  </sheetViews>
  <sheetFormatPr defaultColWidth="8.85546875" defaultRowHeight="15"/>
  <cols>
    <col min="1" max="1" width="1.42578125" style="18" customWidth="1"/>
    <col min="2" max="2" width="9.5703125" style="388" customWidth="1"/>
    <col min="3" max="3" width="145.28515625" style="388" bestFit="1" customWidth="1"/>
    <col min="4" max="4" width="0.7109375" style="18" customWidth="1"/>
    <col min="5" max="5" width="17.5703125" style="18" customWidth="1"/>
    <col min="6" max="6" width="17.140625" style="18" customWidth="1"/>
    <col min="7" max="8" width="16.7109375" style="18" customWidth="1"/>
    <col min="9" max="9" width="16.42578125" style="18" customWidth="1"/>
    <col min="10" max="10" width="17.140625" style="18" customWidth="1"/>
    <col min="11" max="11" width="17.85546875" style="18" customWidth="1"/>
    <col min="12" max="12" width="16.85546875" style="18" customWidth="1"/>
    <col min="13" max="13" width="25.5703125" style="18" bestFit="1" customWidth="1"/>
    <col min="14" max="14" width="19.5703125" style="18" customWidth="1"/>
    <col min="15" max="15" width="15.7109375" style="18" bestFit="1" customWidth="1"/>
    <col min="16" max="16" width="16" style="18" customWidth="1"/>
    <col min="17" max="17" width="13.28515625" style="18" customWidth="1"/>
    <col min="18" max="18" width="21" style="18" bestFit="1" customWidth="1"/>
    <col min="19" max="19" width="2.140625" style="18" customWidth="1"/>
    <col min="20" max="20" width="23.140625" style="18" customWidth="1"/>
    <col min="21" max="21" width="18.7109375" style="18" bestFit="1" customWidth="1"/>
    <col min="22" max="22" width="19.140625" style="18" customWidth="1"/>
    <col min="23" max="23" width="13.140625" style="18" bestFit="1" customWidth="1"/>
    <col min="24" max="24" width="16" style="18" bestFit="1" customWidth="1"/>
    <col min="25" max="25" width="12.28515625" style="18" bestFit="1" customWidth="1"/>
    <col min="26" max="26" width="15.7109375" style="18" bestFit="1" customWidth="1"/>
    <col min="27" max="27" width="12.28515625" style="18" bestFit="1" customWidth="1"/>
    <col min="28" max="28" width="16.7109375" style="18" bestFit="1" customWidth="1"/>
    <col min="29" max="29" width="8.85546875" style="18"/>
    <col min="30" max="30" width="16.7109375" style="18" bestFit="1" customWidth="1"/>
    <col min="31" max="31" width="13.85546875" style="18" bestFit="1" customWidth="1"/>
    <col min="32" max="32" width="11.28515625" style="18" bestFit="1" customWidth="1"/>
    <col min="33" max="16384" width="8.85546875" style="18"/>
  </cols>
  <sheetData>
    <row r="1" spans="2:24" ht="15" customHeight="1" thickBot="1">
      <c r="B1" s="1049" t="s">
        <v>597</v>
      </c>
      <c r="C1" s="1049" t="s">
        <v>9</v>
      </c>
      <c r="D1" s="199"/>
      <c r="E1" s="1049" t="s">
        <v>260</v>
      </c>
      <c r="F1" s="1049" t="s">
        <v>10</v>
      </c>
      <c r="G1" s="1049"/>
      <c r="H1" s="1049"/>
      <c r="I1" s="1049"/>
      <c r="J1" s="1058" t="s">
        <v>11</v>
      </c>
      <c r="K1" s="1059"/>
      <c r="L1" s="1059"/>
      <c r="M1" s="1059"/>
      <c r="N1" s="1059"/>
      <c r="O1" s="1059"/>
      <c r="P1" s="1059"/>
      <c r="Q1" s="1060"/>
      <c r="R1" s="1043" t="s">
        <v>93</v>
      </c>
    </row>
    <row r="2" spans="2:24" ht="24">
      <c r="B2" s="1049"/>
      <c r="C2" s="1049"/>
      <c r="D2" s="199"/>
      <c r="E2" s="1049"/>
      <c r="F2" s="46" t="s">
        <v>2</v>
      </c>
      <c r="G2" s="46" t="s">
        <v>3</v>
      </c>
      <c r="H2" s="46" t="s">
        <v>293</v>
      </c>
      <c r="I2" s="46" t="s">
        <v>264</v>
      </c>
      <c r="J2" s="46" t="s">
        <v>4</v>
      </c>
      <c r="K2" s="46" t="s">
        <v>2</v>
      </c>
      <c r="L2" s="46" t="s">
        <v>3</v>
      </c>
      <c r="M2" s="46" t="s">
        <v>308</v>
      </c>
      <c r="N2" s="46" t="s">
        <v>309</v>
      </c>
      <c r="O2" s="46" t="s">
        <v>290</v>
      </c>
      <c r="P2" s="46" t="s">
        <v>1241</v>
      </c>
      <c r="Q2" s="46" t="s">
        <v>292</v>
      </c>
      <c r="R2" s="1083"/>
      <c r="T2" s="368"/>
      <c r="U2" s="369"/>
    </row>
    <row r="3" spans="2:24">
      <c r="B3" s="170" t="s">
        <v>661</v>
      </c>
      <c r="C3" s="170" t="s">
        <v>170</v>
      </c>
      <c r="D3" s="240"/>
      <c r="E3" s="226"/>
      <c r="F3" s="226"/>
      <c r="G3" s="226"/>
      <c r="H3" s="226"/>
      <c r="I3" s="226">
        <v>0</v>
      </c>
      <c r="J3" s="370"/>
      <c r="K3" s="370"/>
      <c r="L3" s="370"/>
      <c r="M3" s="370"/>
      <c r="N3" s="370"/>
      <c r="O3" s="370"/>
      <c r="P3" s="370"/>
      <c r="Q3" s="370"/>
      <c r="R3" s="370">
        <v>0</v>
      </c>
      <c r="T3" s="362"/>
      <c r="U3" s="362"/>
    </row>
    <row r="4" spans="2:24">
      <c r="B4" s="94"/>
      <c r="C4" s="94" t="s">
        <v>6</v>
      </c>
      <c r="D4" s="199"/>
      <c r="E4" s="227"/>
      <c r="F4" s="227"/>
      <c r="G4" s="227"/>
      <c r="H4" s="227"/>
      <c r="I4" s="227">
        <v>0</v>
      </c>
      <c r="J4" s="371"/>
      <c r="K4" s="371"/>
      <c r="L4" s="371"/>
      <c r="M4" s="371"/>
      <c r="N4" s="371"/>
      <c r="O4" s="371"/>
      <c r="P4" s="371"/>
      <c r="Q4" s="371"/>
      <c r="R4" s="371">
        <v>0</v>
      </c>
      <c r="T4" s="362"/>
      <c r="U4" s="362"/>
    </row>
    <row r="5" spans="2:24">
      <c r="B5" s="137" t="s">
        <v>662</v>
      </c>
      <c r="C5" s="137" t="s">
        <v>169</v>
      </c>
      <c r="D5" s="199"/>
      <c r="E5" s="227"/>
      <c r="F5" s="227"/>
      <c r="G5" s="227"/>
      <c r="H5" s="227"/>
      <c r="I5" s="227">
        <v>0</v>
      </c>
      <c r="J5" s="371"/>
      <c r="K5" s="371"/>
      <c r="L5" s="371"/>
      <c r="M5" s="371"/>
      <c r="N5" s="371"/>
      <c r="O5" s="371"/>
      <c r="P5" s="371"/>
      <c r="Q5" s="371"/>
      <c r="R5" s="371">
        <v>0</v>
      </c>
      <c r="T5" s="362"/>
      <c r="U5" s="362"/>
    </row>
    <row r="6" spans="2:24">
      <c r="B6" s="94"/>
      <c r="C6" s="94" t="s">
        <v>6</v>
      </c>
      <c r="D6" s="199"/>
      <c r="E6" s="227"/>
      <c r="F6" s="227"/>
      <c r="G6" s="227"/>
      <c r="H6" s="227"/>
      <c r="I6" s="227">
        <v>0</v>
      </c>
      <c r="J6" s="371"/>
      <c r="K6" s="371"/>
      <c r="L6" s="371"/>
      <c r="M6" s="371"/>
      <c r="N6" s="371"/>
      <c r="O6" s="371"/>
      <c r="P6" s="371"/>
      <c r="Q6" s="371"/>
      <c r="R6" s="371">
        <v>0</v>
      </c>
      <c r="T6" s="362"/>
      <c r="U6" s="362"/>
    </row>
    <row r="7" spans="2:24">
      <c r="B7" s="137" t="s">
        <v>663</v>
      </c>
      <c r="C7" s="137" t="s">
        <v>46</v>
      </c>
      <c r="D7" s="199"/>
      <c r="E7" s="227"/>
      <c r="F7" s="227"/>
      <c r="G7" s="227"/>
      <c r="H7" s="227"/>
      <c r="I7" s="227">
        <v>0</v>
      </c>
      <c r="J7" s="371"/>
      <c r="K7" s="371"/>
      <c r="L7" s="371"/>
      <c r="M7" s="371"/>
      <c r="N7" s="371"/>
      <c r="O7" s="371"/>
      <c r="P7" s="371"/>
      <c r="Q7" s="371"/>
      <c r="R7" s="371">
        <v>0</v>
      </c>
      <c r="T7" s="362"/>
      <c r="U7" s="362"/>
    </row>
    <row r="8" spans="2:24">
      <c r="B8" s="94"/>
      <c r="C8" s="94" t="s">
        <v>6</v>
      </c>
      <c r="D8" s="199"/>
      <c r="E8" s="227"/>
      <c r="F8" s="227"/>
      <c r="G8" s="227"/>
      <c r="H8" s="227"/>
      <c r="I8" s="227">
        <v>0</v>
      </c>
      <c r="J8" s="371"/>
      <c r="K8" s="371"/>
      <c r="L8" s="371"/>
      <c r="M8" s="371"/>
      <c r="N8" s="371"/>
      <c r="O8" s="371"/>
      <c r="P8" s="371"/>
      <c r="Q8" s="371"/>
      <c r="R8" s="371">
        <v>0</v>
      </c>
      <c r="T8" s="362"/>
      <c r="U8" s="362"/>
    </row>
    <row r="9" spans="2:24">
      <c r="B9" s="133" t="s">
        <v>664</v>
      </c>
      <c r="C9" s="133" t="s">
        <v>113</v>
      </c>
      <c r="D9" s="199"/>
      <c r="E9" s="340">
        <v>31907230</v>
      </c>
      <c r="F9" s="340">
        <v>1436994.0799999982</v>
      </c>
      <c r="G9" s="340"/>
      <c r="H9" s="340">
        <v>0</v>
      </c>
      <c r="I9" s="340">
        <v>33344224.079999998</v>
      </c>
      <c r="J9" s="340">
        <v>0</v>
      </c>
      <c r="K9" s="340"/>
      <c r="L9" s="340"/>
      <c r="M9" s="340">
        <v>1301824.8300000019</v>
      </c>
      <c r="N9" s="340">
        <v>0</v>
      </c>
      <c r="O9" s="340"/>
      <c r="P9" s="340"/>
      <c r="Q9" s="340">
        <v>0</v>
      </c>
      <c r="R9" s="340">
        <v>34646048.909999996</v>
      </c>
      <c r="T9" s="362"/>
      <c r="U9" s="362"/>
      <c r="V9" s="362"/>
    </row>
    <row r="10" spans="2:24">
      <c r="B10" s="137" t="s">
        <v>665</v>
      </c>
      <c r="C10" s="137" t="s">
        <v>47</v>
      </c>
      <c r="D10" s="199"/>
      <c r="E10" s="340">
        <v>33682944</v>
      </c>
      <c r="F10" s="340">
        <v>2752840.24</v>
      </c>
      <c r="G10" s="340">
        <v>0</v>
      </c>
      <c r="H10" s="340">
        <v>16269514.970000001</v>
      </c>
      <c r="I10" s="340">
        <v>20166269.270000003</v>
      </c>
      <c r="J10" s="340">
        <v>3571033</v>
      </c>
      <c r="K10" s="340">
        <v>0</v>
      </c>
      <c r="L10" s="340">
        <v>0</v>
      </c>
      <c r="M10" s="340">
        <v>2096981.9899999998</v>
      </c>
      <c r="N10" s="340">
        <v>0</v>
      </c>
      <c r="O10" s="340">
        <v>0</v>
      </c>
      <c r="P10" s="340">
        <v>0</v>
      </c>
      <c r="Q10" s="340">
        <v>1385115.4000000001</v>
      </c>
      <c r="R10" s="340">
        <v>24449168.860000003</v>
      </c>
      <c r="T10" s="362"/>
      <c r="U10" s="362"/>
      <c r="V10" s="362"/>
    </row>
    <row r="11" spans="2:24" s="373" customFormat="1">
      <c r="B11" s="557"/>
      <c r="C11" s="558" t="s">
        <v>5</v>
      </c>
      <c r="D11" s="243"/>
      <c r="E11" s="559">
        <v>9703844</v>
      </c>
      <c r="F11" s="559">
        <v>2980557</v>
      </c>
      <c r="G11" s="559">
        <v>0</v>
      </c>
      <c r="H11" s="559">
        <v>4380454</v>
      </c>
      <c r="I11" s="559">
        <v>8303947</v>
      </c>
      <c r="J11" s="559">
        <v>0</v>
      </c>
      <c r="K11" s="559">
        <v>0</v>
      </c>
      <c r="L11" s="559">
        <v>0</v>
      </c>
      <c r="M11" s="423">
        <v>0</v>
      </c>
      <c r="N11" s="559">
        <v>0</v>
      </c>
      <c r="O11" s="559">
        <v>0</v>
      </c>
      <c r="P11" s="559">
        <v>0</v>
      </c>
      <c r="Q11" s="559">
        <v>201461.24</v>
      </c>
      <c r="R11" s="559">
        <v>8102485.7599999998</v>
      </c>
      <c r="T11" s="374"/>
      <c r="U11" s="374"/>
    </row>
    <row r="12" spans="2:24">
      <c r="B12" s="95" t="s">
        <v>666</v>
      </c>
      <c r="C12" s="95" t="s">
        <v>166</v>
      </c>
      <c r="D12" s="199"/>
      <c r="E12" s="341">
        <v>1579596</v>
      </c>
      <c r="F12" s="341">
        <v>1001500.75</v>
      </c>
      <c r="G12" s="341"/>
      <c r="H12" s="261">
        <v>1801326.99</v>
      </c>
      <c r="I12" s="261">
        <v>779769.76</v>
      </c>
      <c r="J12" s="261"/>
      <c r="K12" s="261"/>
      <c r="L12" s="261"/>
      <c r="M12" s="261">
        <v>27658.559999999939</v>
      </c>
      <c r="N12" s="261"/>
      <c r="O12" s="261"/>
      <c r="P12" s="261"/>
      <c r="Q12" s="261">
        <v>232310.83</v>
      </c>
      <c r="R12" s="261">
        <v>575117.49</v>
      </c>
      <c r="T12" s="362" t="s">
        <v>1623</v>
      </c>
      <c r="U12" s="362"/>
      <c r="W12" s="362"/>
      <c r="X12" s="362"/>
    </row>
    <row r="13" spans="2:24">
      <c r="B13" s="94"/>
      <c r="C13" s="94" t="s">
        <v>5</v>
      </c>
      <c r="D13" s="199"/>
      <c r="E13" s="258">
        <v>655766</v>
      </c>
      <c r="F13" s="258">
        <v>913387</v>
      </c>
      <c r="G13" s="341"/>
      <c r="H13" s="258">
        <v>967567</v>
      </c>
      <c r="I13" s="258">
        <v>601586</v>
      </c>
      <c r="J13" s="258"/>
      <c r="K13" s="258"/>
      <c r="L13" s="258"/>
      <c r="M13" s="341">
        <v>0</v>
      </c>
      <c r="N13" s="258"/>
      <c r="O13" s="258"/>
      <c r="P13" s="258"/>
      <c r="Q13" s="258">
        <v>55446.720000000001</v>
      </c>
      <c r="R13" s="258">
        <v>546139.28</v>
      </c>
      <c r="T13" s="362"/>
      <c r="U13" s="362"/>
    </row>
    <row r="14" spans="2:24">
      <c r="B14" s="95" t="s">
        <v>667</v>
      </c>
      <c r="C14" s="95" t="s">
        <v>167</v>
      </c>
      <c r="D14" s="199"/>
      <c r="E14" s="341">
        <v>32103348</v>
      </c>
      <c r="F14" s="261">
        <v>1751339.49</v>
      </c>
      <c r="G14" s="261"/>
      <c r="H14" s="261">
        <v>14468187.98</v>
      </c>
      <c r="I14" s="261">
        <v>19386499.510000002</v>
      </c>
      <c r="J14" s="261">
        <v>3571033</v>
      </c>
      <c r="K14" s="261"/>
      <c r="L14" s="261"/>
      <c r="M14" s="261">
        <v>2069323.43</v>
      </c>
      <c r="N14" s="261"/>
      <c r="O14" s="261"/>
      <c r="P14" s="261"/>
      <c r="Q14" s="261">
        <v>1152804.57</v>
      </c>
      <c r="R14" s="261">
        <v>23874051.370000001</v>
      </c>
      <c r="T14" s="362"/>
      <c r="U14" s="362"/>
      <c r="V14" s="362"/>
      <c r="W14" s="362"/>
    </row>
    <row r="15" spans="2:24">
      <c r="B15" s="94"/>
      <c r="C15" s="94" t="s">
        <v>5</v>
      </c>
      <c r="D15" s="199"/>
      <c r="E15" s="258">
        <v>9048078</v>
      </c>
      <c r="F15" s="258">
        <v>2067170</v>
      </c>
      <c r="G15" s="341"/>
      <c r="H15" s="258">
        <v>3412887</v>
      </c>
      <c r="I15" s="258">
        <v>7702361</v>
      </c>
      <c r="J15" s="341"/>
      <c r="K15" s="341"/>
      <c r="L15" s="341"/>
      <c r="M15" s="258">
        <v>0</v>
      </c>
      <c r="N15" s="341"/>
      <c r="O15" s="341"/>
      <c r="P15" s="341"/>
      <c r="Q15" s="258">
        <v>146014.51999999999</v>
      </c>
      <c r="R15" s="258">
        <v>7556346.4800000004</v>
      </c>
      <c r="T15" s="362"/>
      <c r="U15" s="362"/>
    </row>
    <row r="16" spans="2:24">
      <c r="B16" s="95" t="s">
        <v>668</v>
      </c>
      <c r="C16" s="95" t="s">
        <v>168</v>
      </c>
      <c r="D16" s="199"/>
      <c r="E16" s="341"/>
      <c r="F16" s="341"/>
      <c r="G16" s="341"/>
      <c r="H16" s="341"/>
      <c r="I16" s="341">
        <v>0</v>
      </c>
      <c r="J16" s="341"/>
      <c r="K16" s="341"/>
      <c r="L16" s="341"/>
      <c r="M16" s="341"/>
      <c r="N16" s="341"/>
      <c r="O16" s="341"/>
      <c r="P16" s="341"/>
      <c r="Q16" s="341"/>
      <c r="R16" s="341">
        <v>0</v>
      </c>
      <c r="T16" s="362"/>
      <c r="U16" s="362"/>
    </row>
    <row r="17" spans="2:21">
      <c r="B17" s="22"/>
      <c r="C17" s="94" t="s">
        <v>5</v>
      </c>
      <c r="D17" s="199"/>
      <c r="E17" s="341"/>
      <c r="F17" s="341"/>
      <c r="G17" s="341"/>
      <c r="H17" s="341"/>
      <c r="I17" s="341">
        <v>0</v>
      </c>
      <c r="J17" s="341"/>
      <c r="K17" s="341"/>
      <c r="L17" s="341"/>
      <c r="M17" s="341"/>
      <c r="N17" s="341"/>
      <c r="O17" s="341"/>
      <c r="P17" s="341"/>
      <c r="Q17" s="341"/>
      <c r="R17" s="341">
        <v>0</v>
      </c>
      <c r="T17" s="362"/>
      <c r="U17" s="362"/>
    </row>
    <row r="18" spans="2:21" ht="15.75" thickBot="1">
      <c r="C18" s="27" t="s">
        <v>7</v>
      </c>
      <c r="D18" s="199"/>
      <c r="E18" s="342">
        <v>65590174</v>
      </c>
      <c r="F18" s="342">
        <v>4189834.3199999984</v>
      </c>
      <c r="G18" s="342">
        <v>0</v>
      </c>
      <c r="H18" s="342">
        <v>16269514.970000001</v>
      </c>
      <c r="I18" s="342">
        <v>53510493.350000001</v>
      </c>
      <c r="J18" s="342">
        <v>3571033</v>
      </c>
      <c r="K18" s="342">
        <v>0</v>
      </c>
      <c r="L18" s="342">
        <v>0</v>
      </c>
      <c r="M18" s="342">
        <v>3398806.8200000017</v>
      </c>
      <c r="N18" s="342">
        <v>0</v>
      </c>
      <c r="O18" s="342">
        <v>0</v>
      </c>
      <c r="P18" s="342">
        <v>0</v>
      </c>
      <c r="Q18" s="342">
        <v>1385115.4000000001</v>
      </c>
      <c r="R18" s="342">
        <v>59095217.769999996</v>
      </c>
      <c r="T18" s="362"/>
      <c r="U18" s="362"/>
    </row>
    <row r="19" spans="2:21" ht="10.5" customHeight="1" thickTop="1">
      <c r="C19" s="168"/>
      <c r="D19" s="199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T19" s="242"/>
      <c r="U19" s="362"/>
    </row>
    <row r="20" spans="2:21">
      <c r="C20" s="21" t="s">
        <v>5</v>
      </c>
      <c r="D20" s="199"/>
      <c r="E20" s="344">
        <v>9703844</v>
      </c>
      <c r="F20" s="344">
        <v>2980557</v>
      </c>
      <c r="G20" s="344">
        <v>0</v>
      </c>
      <c r="H20" s="344">
        <v>4380454</v>
      </c>
      <c r="I20" s="345">
        <v>8303947</v>
      </c>
      <c r="J20" s="344">
        <v>0</v>
      </c>
      <c r="K20" s="344">
        <v>0</v>
      </c>
      <c r="L20" s="344">
        <v>0</v>
      </c>
      <c r="M20" s="344"/>
      <c r="N20" s="344">
        <v>0</v>
      </c>
      <c r="O20" s="344">
        <v>0</v>
      </c>
      <c r="P20" s="344">
        <v>0</v>
      </c>
      <c r="Q20" s="344">
        <v>201461.24</v>
      </c>
      <c r="R20" s="345">
        <v>8102485.7599999998</v>
      </c>
      <c r="T20" s="242"/>
      <c r="U20" s="242"/>
    </row>
    <row r="21" spans="2:21">
      <c r="C21" s="397"/>
      <c r="D21" s="242"/>
      <c r="E21" s="52"/>
      <c r="F21" s="52"/>
      <c r="G21" s="52"/>
      <c r="H21" s="52"/>
      <c r="I21" s="360"/>
      <c r="J21" s="52"/>
      <c r="K21" s="52"/>
      <c r="L21" s="52"/>
      <c r="M21" s="52"/>
      <c r="N21" s="52"/>
      <c r="O21" s="52"/>
      <c r="P21" s="52"/>
      <c r="Q21" s="52"/>
      <c r="R21" s="52"/>
    </row>
    <row r="22" spans="2:21">
      <c r="C22" s="400" t="s">
        <v>1246</v>
      </c>
      <c r="D22" s="242"/>
      <c r="E22" s="52"/>
      <c r="F22" s="359"/>
      <c r="G22" s="359"/>
      <c r="H22" s="359"/>
      <c r="I22" s="358"/>
      <c r="J22" s="52"/>
      <c r="K22" s="52"/>
      <c r="L22" s="52"/>
      <c r="M22" s="52"/>
      <c r="N22" s="52"/>
      <c r="O22" s="52"/>
      <c r="P22" s="52"/>
      <c r="Q22" s="359"/>
      <c r="R22" s="52"/>
    </row>
    <row r="23" spans="2:21">
      <c r="C23" s="400"/>
      <c r="D23" s="24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359"/>
      <c r="R23" s="52"/>
      <c r="T23" s="372"/>
      <c r="U23" s="202"/>
    </row>
    <row r="24" spans="2:21">
      <c r="D24" s="242"/>
      <c r="U24" s="362"/>
    </row>
    <row r="25" spans="2:21" ht="24.75" customHeight="1">
      <c r="C25" s="1039" t="s">
        <v>171</v>
      </c>
      <c r="D25" s="241"/>
      <c r="E25" s="1049" t="s">
        <v>11</v>
      </c>
      <c r="F25" s="1049"/>
      <c r="G25" s="1049"/>
      <c r="H25" s="1064" t="s">
        <v>104</v>
      </c>
      <c r="I25" s="1064"/>
      <c r="J25" s="1064"/>
      <c r="K25" s="51"/>
      <c r="L25" s="51"/>
      <c r="T25" s="366"/>
    </row>
    <row r="26" spans="2:21" ht="24.75" customHeight="1">
      <c r="C26" s="1040"/>
      <c r="D26" s="241"/>
      <c r="E26" s="48" t="s">
        <v>261</v>
      </c>
      <c r="F26" s="48" t="s">
        <v>1</v>
      </c>
      <c r="G26" s="48" t="s">
        <v>262</v>
      </c>
      <c r="H26" s="48" t="s">
        <v>91</v>
      </c>
      <c r="I26" s="1064" t="s">
        <v>555</v>
      </c>
      <c r="J26" s="1064"/>
      <c r="K26" s="51"/>
      <c r="L26" s="51"/>
      <c r="U26" s="362"/>
    </row>
    <row r="27" spans="2:21">
      <c r="C27" s="151" t="s">
        <v>90</v>
      </c>
      <c r="D27" s="199"/>
      <c r="E27" s="26"/>
      <c r="F27" s="26"/>
      <c r="G27" s="26"/>
      <c r="H27" s="26"/>
      <c r="I27" s="1084"/>
      <c r="J27" s="1085"/>
      <c r="K27" s="52"/>
      <c r="L27" s="52"/>
    </row>
    <row r="28" spans="2:21">
      <c r="C28" s="95" t="s">
        <v>71</v>
      </c>
      <c r="D28" s="199"/>
      <c r="E28" s="4"/>
      <c r="F28" s="4"/>
      <c r="G28" s="4"/>
      <c r="H28" s="7"/>
      <c r="I28" s="1065"/>
      <c r="J28" s="1066"/>
      <c r="K28" s="52"/>
      <c r="L28" s="52"/>
      <c r="T28" s="366"/>
    </row>
    <row r="29" spans="2:21">
      <c r="C29" s="108" t="s">
        <v>71</v>
      </c>
      <c r="D29" s="199"/>
      <c r="E29" s="5"/>
      <c r="F29" s="5"/>
      <c r="G29" s="5"/>
      <c r="H29" s="5"/>
      <c r="I29" s="1067"/>
      <c r="J29" s="1068"/>
      <c r="K29" s="52"/>
      <c r="L29" s="52"/>
    </row>
    <row r="30" spans="2:21">
      <c r="C30" s="169"/>
      <c r="D30" s="242"/>
      <c r="E30" s="52"/>
      <c r="F30" s="52"/>
      <c r="G30" s="52"/>
      <c r="H30" s="52"/>
      <c r="I30" s="351"/>
      <c r="J30" s="351"/>
      <c r="K30" s="52"/>
      <c r="L30" s="52"/>
    </row>
    <row r="31" spans="2:21">
      <c r="C31" s="389" t="s">
        <v>1244</v>
      </c>
      <c r="D31" s="242"/>
      <c r="E31" s="52" t="s">
        <v>1410</v>
      </c>
      <c r="F31" s="52"/>
      <c r="G31" s="52"/>
      <c r="H31" s="52"/>
      <c r="I31" s="351"/>
      <c r="J31" s="351"/>
      <c r="K31" s="52"/>
      <c r="L31" s="52"/>
    </row>
    <row r="32" spans="2:21">
      <c r="C32" s="389"/>
      <c r="D32" s="242"/>
      <c r="E32" s="52"/>
      <c r="F32" s="52"/>
      <c r="G32" s="52"/>
      <c r="H32" s="52"/>
      <c r="I32" s="351"/>
      <c r="J32" s="351"/>
      <c r="K32" s="52"/>
      <c r="L32" s="52"/>
    </row>
    <row r="33" spans="3:11">
      <c r="D33" s="242"/>
    </row>
    <row r="34" spans="3:11" ht="15" customHeight="1">
      <c r="C34" s="1050" t="s">
        <v>92</v>
      </c>
      <c r="D34" s="241"/>
      <c r="E34" s="1049" t="s">
        <v>11</v>
      </c>
      <c r="F34" s="1049"/>
      <c r="G34" s="1049"/>
      <c r="H34" s="1064" t="s">
        <v>104</v>
      </c>
      <c r="I34" s="1064"/>
      <c r="J34" s="1064"/>
      <c r="K34" s="51"/>
    </row>
    <row r="35" spans="3:11" ht="27.75" customHeight="1">
      <c r="C35" s="1046"/>
      <c r="D35" s="241"/>
      <c r="E35" s="48" t="s">
        <v>261</v>
      </c>
      <c r="F35" s="48" t="s">
        <v>1</v>
      </c>
      <c r="G35" s="48" t="s">
        <v>262</v>
      </c>
      <c r="H35" s="48" t="s">
        <v>91</v>
      </c>
      <c r="I35" s="1064" t="s">
        <v>555</v>
      </c>
      <c r="J35" s="1064"/>
      <c r="K35" s="51"/>
    </row>
    <row r="36" spans="3:11">
      <c r="C36" s="93" t="s">
        <v>90</v>
      </c>
      <c r="D36" s="199"/>
      <c r="E36" s="26"/>
      <c r="F36" s="26"/>
      <c r="G36" s="26"/>
      <c r="H36" s="7"/>
      <c r="I36" s="1065"/>
      <c r="J36" s="1066"/>
      <c r="K36" s="52"/>
    </row>
    <row r="37" spans="3:11">
      <c r="C37" s="95" t="s">
        <v>71</v>
      </c>
      <c r="D37" s="199"/>
      <c r="E37" s="4"/>
      <c r="F37" s="4"/>
      <c r="G37" s="4"/>
      <c r="H37" s="7"/>
      <c r="I37" s="1065"/>
      <c r="J37" s="1066"/>
      <c r="K37" s="51"/>
    </row>
    <row r="38" spans="3:11">
      <c r="C38" s="108" t="s">
        <v>13</v>
      </c>
      <c r="D38" s="199"/>
      <c r="E38" s="5"/>
      <c r="F38" s="5"/>
      <c r="G38" s="5"/>
      <c r="H38" s="5"/>
      <c r="I38" s="1067"/>
      <c r="J38" s="1068"/>
      <c r="K38" s="51"/>
    </row>
    <row r="39" spans="3:11">
      <c r="C39" s="169"/>
      <c r="D39" s="242"/>
      <c r="E39" s="52"/>
      <c r="F39" s="52"/>
      <c r="G39" s="52"/>
      <c r="H39" s="52"/>
      <c r="I39" s="351"/>
      <c r="J39" s="351"/>
      <c r="K39" s="51"/>
    </row>
    <row r="40" spans="3:11">
      <c r="C40" s="356" t="s">
        <v>1245</v>
      </c>
      <c r="D40" s="242"/>
      <c r="E40" s="52" t="s">
        <v>1410</v>
      </c>
      <c r="F40" s="52"/>
      <c r="G40" s="52"/>
      <c r="H40" s="52"/>
      <c r="I40" s="351"/>
      <c r="J40" s="351"/>
      <c r="K40" s="51"/>
    </row>
    <row r="41" spans="3:11">
      <c r="C41" s="356"/>
      <c r="D41" s="242"/>
      <c r="E41" s="52"/>
      <c r="F41" s="52"/>
      <c r="G41" s="52"/>
      <c r="H41" s="52"/>
      <c r="I41" s="351"/>
      <c r="J41" s="351"/>
      <c r="K41" s="51"/>
    </row>
    <row r="42" spans="3:11">
      <c r="C42" s="169"/>
      <c r="D42" s="242"/>
      <c r="E42" s="52"/>
      <c r="F42" s="52"/>
      <c r="G42" s="52"/>
      <c r="H42" s="52"/>
      <c r="I42" s="52"/>
      <c r="J42" s="52"/>
      <c r="K42" s="52"/>
    </row>
    <row r="43" spans="3:11" ht="15" customHeight="1">
      <c r="C43" s="1061" t="s">
        <v>316</v>
      </c>
      <c r="D43" s="241"/>
      <c r="E43" s="1049" t="s">
        <v>11</v>
      </c>
      <c r="F43" s="1049"/>
      <c r="G43" s="1049"/>
      <c r="H43" s="1064" t="s">
        <v>104</v>
      </c>
      <c r="I43" s="1064"/>
      <c r="J43" s="1064"/>
      <c r="K43" s="51"/>
    </row>
    <row r="44" spans="3:11" ht="28.5" customHeight="1">
      <c r="C44" s="1062"/>
      <c r="D44" s="241"/>
      <c r="E44" s="48" t="s">
        <v>261</v>
      </c>
      <c r="F44" s="48" t="s">
        <v>1</v>
      </c>
      <c r="G44" s="48" t="s">
        <v>262</v>
      </c>
      <c r="H44" s="48" t="s">
        <v>91</v>
      </c>
      <c r="I44" s="1064" t="s">
        <v>555</v>
      </c>
      <c r="J44" s="1064"/>
      <c r="K44" s="51"/>
    </row>
    <row r="45" spans="3:11">
      <c r="C45" s="93" t="s">
        <v>90</v>
      </c>
      <c r="D45" s="199"/>
      <c r="E45" s="26"/>
      <c r="F45" s="26"/>
      <c r="G45" s="26"/>
      <c r="H45" s="7"/>
      <c r="I45" s="1065"/>
      <c r="J45" s="1066"/>
      <c r="K45" s="51"/>
    </row>
    <row r="46" spans="3:11">
      <c r="C46" s="95" t="s">
        <v>71</v>
      </c>
      <c r="D46" s="199"/>
      <c r="E46" s="4"/>
      <c r="F46" s="4"/>
      <c r="G46" s="4"/>
      <c r="H46" s="7"/>
      <c r="I46" s="1065"/>
      <c r="J46" s="1066"/>
      <c r="K46" s="51"/>
    </row>
    <row r="47" spans="3:11">
      <c r="C47" s="108" t="s">
        <v>13</v>
      </c>
      <c r="D47" s="199"/>
      <c r="E47" s="5"/>
      <c r="F47" s="5"/>
      <c r="G47" s="5"/>
      <c r="H47" s="5"/>
      <c r="I47" s="1067"/>
      <c r="J47" s="1068"/>
      <c r="K47" s="51"/>
    </row>
    <row r="48" spans="3:11">
      <c r="C48" s="169"/>
      <c r="D48" s="242"/>
      <c r="E48" s="52"/>
      <c r="F48" s="52"/>
      <c r="G48" s="52"/>
      <c r="H48" s="52"/>
      <c r="I48" s="351"/>
      <c r="J48" s="351"/>
      <c r="K48" s="51"/>
    </row>
    <row r="49" spans="2:21">
      <c r="C49" s="356" t="s">
        <v>1247</v>
      </c>
      <c r="D49" s="242"/>
      <c r="E49" s="52" t="s">
        <v>1410</v>
      </c>
      <c r="F49" s="52"/>
      <c r="G49" s="52"/>
      <c r="H49" s="52"/>
      <c r="I49" s="351"/>
      <c r="J49" s="351"/>
      <c r="K49" s="51"/>
    </row>
    <row r="50" spans="2:21">
      <c r="C50" s="169"/>
      <c r="D50" s="242"/>
      <c r="E50" s="52"/>
      <c r="F50" s="52"/>
      <c r="G50" s="52"/>
      <c r="H50" s="52"/>
      <c r="I50" s="351"/>
      <c r="J50" s="351"/>
      <c r="K50" s="51"/>
    </row>
    <row r="51" spans="2:21">
      <c r="C51" s="169"/>
      <c r="D51" s="242"/>
      <c r="E51" s="52"/>
      <c r="F51" s="52"/>
      <c r="G51" s="52"/>
      <c r="H51" s="52"/>
      <c r="I51" s="351"/>
      <c r="J51" s="351"/>
      <c r="K51" s="51"/>
    </row>
    <row r="52" spans="2:21" ht="15" customHeight="1">
      <c r="C52" s="169"/>
      <c r="D52" s="242"/>
      <c r="E52" s="52"/>
      <c r="F52" s="52"/>
      <c r="G52" s="52"/>
      <c r="H52" s="52"/>
      <c r="I52" s="351"/>
      <c r="J52" s="351"/>
      <c r="K52" s="51"/>
    </row>
    <row r="53" spans="2:21">
      <c r="C53" s="1070" t="s">
        <v>1561</v>
      </c>
      <c r="D53" s="1070"/>
      <c r="E53" s="1070" t="s">
        <v>11</v>
      </c>
      <c r="F53" s="1070"/>
      <c r="G53" s="1070"/>
      <c r="H53" s="1070"/>
      <c r="I53" s="351"/>
      <c r="J53" s="351"/>
      <c r="K53" s="51"/>
    </row>
    <row r="54" spans="2:21" ht="24">
      <c r="C54" s="1071"/>
      <c r="D54" s="1071"/>
      <c r="E54" s="564" t="s">
        <v>265</v>
      </c>
      <c r="F54" s="564" t="s">
        <v>1</v>
      </c>
      <c r="G54" s="564" t="s">
        <v>4</v>
      </c>
      <c r="H54" s="564" t="s">
        <v>263</v>
      </c>
      <c r="I54" s="351"/>
      <c r="J54" s="351"/>
      <c r="K54" s="51"/>
    </row>
    <row r="55" spans="2:21">
      <c r="C55" s="1072" t="s">
        <v>1562</v>
      </c>
      <c r="D55" s="1072"/>
      <c r="E55" s="565">
        <v>33344224.080000002</v>
      </c>
      <c r="F55" s="565">
        <v>1301824.8300000019</v>
      </c>
      <c r="G55" s="565"/>
      <c r="H55" s="565">
        <v>34646048.910000004</v>
      </c>
      <c r="I55" s="351"/>
      <c r="J55" s="351"/>
      <c r="K55" s="51"/>
    </row>
    <row r="56" spans="2:21">
      <c r="C56" s="1073" t="s">
        <v>72</v>
      </c>
      <c r="D56" s="1073"/>
      <c r="E56" s="566">
        <v>33344224.080000002</v>
      </c>
      <c r="F56" s="566">
        <v>1301824.8300000019</v>
      </c>
      <c r="G56" s="566">
        <v>0</v>
      </c>
      <c r="H56" s="566">
        <v>34646048.910000004</v>
      </c>
      <c r="I56" s="351"/>
      <c r="J56" s="351"/>
      <c r="K56" s="51"/>
    </row>
    <row r="57" spans="2:21">
      <c r="C57" s="169"/>
      <c r="D57" s="242"/>
      <c r="E57" s="52"/>
      <c r="F57" s="52"/>
      <c r="G57" s="52"/>
      <c r="H57" s="52"/>
      <c r="I57" s="351"/>
      <c r="J57" s="351"/>
      <c r="K57" s="51"/>
    </row>
    <row r="58" spans="2:21">
      <c r="C58" s="169"/>
      <c r="D58" s="242"/>
      <c r="E58" s="52"/>
      <c r="F58" s="52"/>
      <c r="G58" s="52"/>
      <c r="H58" s="52"/>
      <c r="I58" s="351"/>
      <c r="J58" s="351"/>
      <c r="K58" s="51"/>
    </row>
    <row r="59" spans="2:21">
      <c r="C59" s="169"/>
      <c r="D59" s="242"/>
      <c r="E59" s="52"/>
      <c r="F59" s="52"/>
      <c r="G59" s="52"/>
      <c r="H59" s="52"/>
      <c r="I59" s="351"/>
      <c r="J59" s="351"/>
      <c r="K59" s="51"/>
    </row>
    <row r="60" spans="2:21">
      <c r="C60" s="169"/>
      <c r="D60" s="242"/>
      <c r="E60" s="52"/>
      <c r="F60" s="52"/>
      <c r="G60" s="52"/>
      <c r="H60" s="52"/>
      <c r="I60" s="351"/>
      <c r="J60" s="351"/>
      <c r="K60" s="51"/>
    </row>
    <row r="61" spans="2:21">
      <c r="D61" s="242"/>
    </row>
    <row r="62" spans="2:21" ht="15" customHeight="1" thickBot="1">
      <c r="B62" s="1049" t="s">
        <v>597</v>
      </c>
      <c r="C62" s="1049" t="s">
        <v>105</v>
      </c>
      <c r="D62" s="199"/>
      <c r="E62" s="1049" t="s">
        <v>260</v>
      </c>
      <c r="F62" s="1049" t="s">
        <v>10</v>
      </c>
      <c r="G62" s="1049"/>
      <c r="H62" s="1049"/>
      <c r="I62" s="1049"/>
      <c r="J62" s="1058" t="s">
        <v>11</v>
      </c>
      <c r="K62" s="1059"/>
      <c r="L62" s="1059"/>
      <c r="M62" s="1059"/>
      <c r="N62" s="1059"/>
      <c r="O62" s="1059"/>
      <c r="P62" s="1059"/>
      <c r="Q62" s="1060"/>
      <c r="R62" s="1086" t="s">
        <v>93</v>
      </c>
    </row>
    <row r="63" spans="2:21" ht="24">
      <c r="B63" s="1049"/>
      <c r="C63" s="1049"/>
      <c r="D63" s="199"/>
      <c r="E63" s="1049"/>
      <c r="F63" s="46" t="s">
        <v>2</v>
      </c>
      <c r="G63" s="46" t="s">
        <v>3</v>
      </c>
      <c r="H63" s="46" t="s">
        <v>293</v>
      </c>
      <c r="I63" s="46" t="s">
        <v>264</v>
      </c>
      <c r="J63" s="46" t="s">
        <v>4</v>
      </c>
      <c r="K63" s="46" t="s">
        <v>2</v>
      </c>
      <c r="L63" s="46" t="s">
        <v>3</v>
      </c>
      <c r="M63" s="46" t="s">
        <v>308</v>
      </c>
      <c r="N63" s="50" t="s">
        <v>309</v>
      </c>
      <c r="O63" s="46" t="s">
        <v>290</v>
      </c>
      <c r="P63" s="46" t="s">
        <v>1241</v>
      </c>
      <c r="Q63" s="495" t="s">
        <v>292</v>
      </c>
      <c r="R63" s="1086"/>
      <c r="T63" s="368"/>
      <c r="U63" s="369"/>
    </row>
    <row r="64" spans="2:21" s="373" customFormat="1">
      <c r="B64" s="133" t="s">
        <v>669</v>
      </c>
      <c r="C64" s="133" t="s">
        <v>599</v>
      </c>
      <c r="D64" s="243"/>
      <c r="E64" s="567"/>
      <c r="F64" s="568"/>
      <c r="G64" s="568"/>
      <c r="H64" s="568"/>
      <c r="I64" s="357">
        <v>0</v>
      </c>
      <c r="J64" s="357"/>
      <c r="K64" s="357"/>
      <c r="L64" s="357"/>
      <c r="M64" s="357"/>
      <c r="N64" s="357"/>
      <c r="O64" s="357"/>
      <c r="P64" s="357"/>
      <c r="Q64" s="357"/>
      <c r="R64" s="357">
        <v>0</v>
      </c>
      <c r="T64" s="374"/>
      <c r="U64" s="374"/>
    </row>
    <row r="65" spans="2:32">
      <c r="B65" s="97"/>
      <c r="C65" s="97" t="s">
        <v>6</v>
      </c>
      <c r="D65" s="199"/>
      <c r="E65" s="569"/>
      <c r="F65" s="570"/>
      <c r="G65" s="570"/>
      <c r="H65" s="570"/>
      <c r="I65" s="348">
        <v>0</v>
      </c>
      <c r="J65" s="348"/>
      <c r="K65" s="348"/>
      <c r="L65" s="348"/>
      <c r="M65" s="348"/>
      <c r="N65" s="348"/>
      <c r="O65" s="348"/>
      <c r="P65" s="348"/>
      <c r="Q65" s="348"/>
      <c r="R65" s="348">
        <v>0</v>
      </c>
      <c r="T65" s="362"/>
      <c r="U65" s="362"/>
    </row>
    <row r="66" spans="2:32" s="373" customFormat="1">
      <c r="B66" s="133" t="s">
        <v>670</v>
      </c>
      <c r="C66" s="133" t="s">
        <v>114</v>
      </c>
      <c r="D66" s="243"/>
      <c r="E66" s="571"/>
      <c r="F66" s="572"/>
      <c r="G66" s="572"/>
      <c r="H66" s="572"/>
      <c r="I66" s="349">
        <v>0</v>
      </c>
      <c r="J66" s="349"/>
      <c r="K66" s="349"/>
      <c r="L66" s="349"/>
      <c r="M66" s="349"/>
      <c r="N66" s="349"/>
      <c r="O66" s="349"/>
      <c r="P66" s="349"/>
      <c r="Q66" s="349"/>
      <c r="R66" s="349">
        <v>0</v>
      </c>
      <c r="T66" s="374"/>
      <c r="U66" s="374"/>
      <c r="X66" s="601"/>
      <c r="Y66" s="601"/>
      <c r="Z66" s="601"/>
      <c r="AA66" s="601"/>
    </row>
    <row r="67" spans="2:32">
      <c r="B67" s="97"/>
      <c r="C67" s="97" t="s">
        <v>6</v>
      </c>
      <c r="D67" s="199"/>
      <c r="E67" s="573"/>
      <c r="F67" s="574"/>
      <c r="G67" s="574"/>
      <c r="H67" s="574"/>
      <c r="I67" s="261">
        <v>0</v>
      </c>
      <c r="J67" s="261"/>
      <c r="K67" s="261"/>
      <c r="L67" s="261"/>
      <c r="M67" s="261"/>
      <c r="N67" s="261"/>
      <c r="O67" s="261"/>
      <c r="P67" s="261"/>
      <c r="Q67" s="603"/>
      <c r="R67" s="603">
        <v>0</v>
      </c>
      <c r="T67" s="362"/>
      <c r="U67" s="362"/>
      <c r="X67" s="602"/>
      <c r="Y67" s="602"/>
      <c r="Z67" s="602"/>
      <c r="AA67" s="602"/>
    </row>
    <row r="68" spans="2:32" s="373" customFormat="1">
      <c r="B68" s="137" t="s">
        <v>671</v>
      </c>
      <c r="C68" s="137" t="s">
        <v>49</v>
      </c>
      <c r="D68" s="256"/>
      <c r="E68" s="346">
        <v>292088.99</v>
      </c>
      <c r="F68" s="346">
        <v>363654.55</v>
      </c>
      <c r="G68" s="575"/>
      <c r="H68" s="346">
        <v>368193.1</v>
      </c>
      <c r="I68" s="576">
        <v>287550.44000000006</v>
      </c>
      <c r="J68" s="346"/>
      <c r="K68" s="346"/>
      <c r="L68" s="346"/>
      <c r="M68" s="346"/>
      <c r="N68" s="346"/>
      <c r="O68" s="346"/>
      <c r="P68" s="346"/>
      <c r="Q68" s="552">
        <v>46994.729999999981</v>
      </c>
      <c r="R68" s="606">
        <v>240555.71000000008</v>
      </c>
      <c r="T68" s="374"/>
      <c r="U68" s="374"/>
      <c r="V68" s="374"/>
      <c r="W68" s="599"/>
      <c r="X68" s="545"/>
      <c r="Y68" s="545"/>
      <c r="Z68" s="545"/>
    </row>
    <row r="69" spans="2:32" s="375" customFormat="1">
      <c r="B69" s="97"/>
      <c r="C69" s="97" t="s">
        <v>6</v>
      </c>
      <c r="D69" s="560"/>
      <c r="E69" s="561">
        <v>40546</v>
      </c>
      <c r="F69" s="561">
        <v>363655</v>
      </c>
      <c r="G69" s="577"/>
      <c r="H69" s="578">
        <v>172791</v>
      </c>
      <c r="I69" s="578">
        <v>231410</v>
      </c>
      <c r="J69" s="561"/>
      <c r="K69" s="561"/>
      <c r="L69" s="561"/>
      <c r="M69" s="561"/>
      <c r="N69" s="561"/>
      <c r="O69" s="561"/>
      <c r="P69" s="561"/>
      <c r="Q69" s="604"/>
      <c r="R69" s="607">
        <v>231410</v>
      </c>
      <c r="T69" s="376"/>
      <c r="U69" s="376"/>
      <c r="W69" s="599"/>
      <c r="X69" s="599"/>
    </row>
    <row r="70" spans="2:32" s="373" customFormat="1">
      <c r="B70" s="133" t="s">
        <v>672</v>
      </c>
      <c r="C70" s="133" t="s">
        <v>50</v>
      </c>
      <c r="D70" s="545"/>
      <c r="E70" s="346"/>
      <c r="F70" s="575"/>
      <c r="G70" s="575"/>
      <c r="H70" s="579"/>
      <c r="I70" s="580">
        <v>0</v>
      </c>
      <c r="J70" s="346"/>
      <c r="K70" s="346"/>
      <c r="L70" s="346"/>
      <c r="M70" s="346"/>
      <c r="N70" s="346"/>
      <c r="O70" s="346"/>
      <c r="P70" s="346"/>
      <c r="Q70" s="552"/>
      <c r="R70" s="608">
        <v>0</v>
      </c>
      <c r="T70" s="374"/>
      <c r="U70" s="374"/>
      <c r="W70" s="599"/>
      <c r="X70" s="599"/>
      <c r="AE70" s="545"/>
    </row>
    <row r="71" spans="2:32">
      <c r="B71" s="97"/>
      <c r="C71" s="97" t="s">
        <v>6</v>
      </c>
      <c r="D71" s="242"/>
      <c r="E71" s="348"/>
      <c r="F71" s="581"/>
      <c r="G71" s="581"/>
      <c r="H71" s="582"/>
      <c r="I71" s="583">
        <v>0</v>
      </c>
      <c r="J71" s="348"/>
      <c r="K71" s="348"/>
      <c r="L71" s="348"/>
      <c r="M71" s="348"/>
      <c r="N71" s="348"/>
      <c r="O71" s="348"/>
      <c r="P71" s="348"/>
      <c r="Q71" s="605"/>
      <c r="R71" s="609">
        <v>0</v>
      </c>
      <c r="T71" s="362"/>
      <c r="U71" s="362"/>
      <c r="W71" s="599"/>
      <c r="X71" s="599"/>
      <c r="AE71" s="242"/>
    </row>
    <row r="72" spans="2:32" s="373" customFormat="1">
      <c r="B72" s="133" t="s">
        <v>673</v>
      </c>
      <c r="C72" s="133" t="s">
        <v>51</v>
      </c>
      <c r="D72" s="545"/>
      <c r="E72" s="346">
        <v>22834498</v>
      </c>
      <c r="F72" s="346">
        <v>4989622</v>
      </c>
      <c r="G72" s="575"/>
      <c r="H72" s="580">
        <v>21842130.98</v>
      </c>
      <c r="I72" s="576">
        <v>5981989.0199999996</v>
      </c>
      <c r="J72" s="346"/>
      <c r="K72" s="346"/>
      <c r="L72" s="346"/>
      <c r="M72" s="346">
        <v>2867097.8000000007</v>
      </c>
      <c r="N72" s="346"/>
      <c r="O72" s="346"/>
      <c r="P72" s="552"/>
      <c r="Q72" s="552">
        <v>1385928.24</v>
      </c>
      <c r="R72" s="606">
        <v>7463158.5800000001</v>
      </c>
      <c r="T72" s="374"/>
      <c r="U72" s="374"/>
      <c r="V72" s="374"/>
      <c r="W72" s="599"/>
      <c r="X72" s="599"/>
      <c r="Y72" s="599"/>
      <c r="Z72" s="374"/>
      <c r="AA72" s="599"/>
      <c r="AB72" s="374"/>
      <c r="AD72" s="374"/>
      <c r="AE72" s="545"/>
      <c r="AF72" s="599"/>
    </row>
    <row r="73" spans="2:32" s="375" customFormat="1">
      <c r="B73" s="97"/>
      <c r="C73" s="97" t="s">
        <v>6</v>
      </c>
      <c r="D73" s="560"/>
      <c r="E73" s="561">
        <v>11923841</v>
      </c>
      <c r="F73" s="561">
        <v>3054230</v>
      </c>
      <c r="G73" s="577"/>
      <c r="H73" s="578">
        <v>12623920</v>
      </c>
      <c r="I73" s="578">
        <v>2354151</v>
      </c>
      <c r="J73" s="561"/>
      <c r="K73" s="561"/>
      <c r="L73" s="561"/>
      <c r="M73" s="561">
        <v>0</v>
      </c>
      <c r="N73" s="561"/>
      <c r="O73" s="561"/>
      <c r="P73" s="561"/>
      <c r="Q73" s="604">
        <v>743557.64</v>
      </c>
      <c r="R73" s="607">
        <v>1610593.3599999999</v>
      </c>
      <c r="T73" s="376"/>
      <c r="U73" s="376"/>
      <c r="W73" s="599"/>
      <c r="X73" s="599"/>
      <c r="Y73" s="599"/>
      <c r="Z73" s="374"/>
      <c r="AA73" s="599"/>
      <c r="AB73" s="374"/>
      <c r="AD73" s="374"/>
      <c r="AE73" s="560"/>
      <c r="AF73" s="599"/>
    </row>
    <row r="74" spans="2:32" s="373" customFormat="1">
      <c r="B74" s="133" t="s">
        <v>1215</v>
      </c>
      <c r="C74" s="133" t="s">
        <v>52</v>
      </c>
      <c r="D74" s="545"/>
      <c r="E74" s="346">
        <v>39832432</v>
      </c>
      <c r="F74" s="346">
        <v>18460295</v>
      </c>
      <c r="G74" s="575"/>
      <c r="H74" s="580">
        <v>47387851.100000001</v>
      </c>
      <c r="I74" s="576">
        <v>10904875.899999999</v>
      </c>
      <c r="J74" s="346"/>
      <c r="K74" s="346"/>
      <c r="L74" s="346"/>
      <c r="M74" s="346">
        <v>3005501.5199999977</v>
      </c>
      <c r="N74" s="346"/>
      <c r="O74" s="346"/>
      <c r="P74" s="346"/>
      <c r="Q74" s="552">
        <v>4069228.92</v>
      </c>
      <c r="R74" s="606">
        <v>9841148.4999999963</v>
      </c>
      <c r="T74" s="374"/>
      <c r="U74" s="374"/>
      <c r="V74" s="374"/>
      <c r="W74" s="599"/>
      <c r="X74" s="599"/>
      <c r="Y74" s="599"/>
      <c r="Z74" s="374"/>
      <c r="AA74" s="599"/>
      <c r="AB74" s="374"/>
      <c r="AD74" s="374"/>
      <c r="AE74" s="545"/>
      <c r="AF74" s="599"/>
    </row>
    <row r="75" spans="2:32" s="375" customFormat="1">
      <c r="B75" s="97"/>
      <c r="C75" s="97" t="s">
        <v>5</v>
      </c>
      <c r="D75" s="560"/>
      <c r="E75" s="561">
        <v>27028376</v>
      </c>
      <c r="F75" s="561">
        <v>11537718</v>
      </c>
      <c r="G75" s="577"/>
      <c r="H75" s="578">
        <v>35948026</v>
      </c>
      <c r="I75" s="578">
        <v>2618068</v>
      </c>
      <c r="J75" s="561"/>
      <c r="K75" s="561"/>
      <c r="L75" s="561"/>
      <c r="M75" s="561">
        <v>0</v>
      </c>
      <c r="N75" s="561"/>
      <c r="O75" s="561"/>
      <c r="P75" s="561"/>
      <c r="Q75" s="604">
        <v>2010345.57</v>
      </c>
      <c r="R75" s="607">
        <v>607722.42999999993</v>
      </c>
      <c r="T75" s="376"/>
      <c r="U75" s="376"/>
      <c r="W75" s="599"/>
      <c r="X75" s="599"/>
      <c r="Y75" s="599"/>
      <c r="Z75" s="374"/>
      <c r="AA75" s="599"/>
      <c r="AB75" s="374"/>
      <c r="AD75" s="374"/>
      <c r="AE75" s="560"/>
      <c r="AF75" s="599"/>
    </row>
    <row r="76" spans="2:32" s="373" customFormat="1">
      <c r="B76" s="133" t="s">
        <v>674</v>
      </c>
      <c r="C76" s="133" t="s">
        <v>53</v>
      </c>
      <c r="D76" s="545"/>
      <c r="E76" s="346">
        <v>2521399</v>
      </c>
      <c r="F76" s="346">
        <v>1055359</v>
      </c>
      <c r="G76" s="575"/>
      <c r="H76" s="580">
        <v>3019942</v>
      </c>
      <c r="I76" s="576">
        <v>556816</v>
      </c>
      <c r="J76" s="346"/>
      <c r="K76" s="346"/>
      <c r="L76" s="346"/>
      <c r="M76" s="346">
        <v>119139.06999999966</v>
      </c>
      <c r="N76" s="346"/>
      <c r="O76" s="346"/>
      <c r="P76" s="346"/>
      <c r="Q76" s="552">
        <v>142556.95000000001</v>
      </c>
      <c r="R76" s="606">
        <v>533398.11999999965</v>
      </c>
      <c r="T76" s="374"/>
      <c r="U76" s="374"/>
      <c r="V76" s="374"/>
      <c r="W76" s="599"/>
      <c r="X76" s="599"/>
      <c r="Y76" s="599"/>
      <c r="Z76" s="374"/>
      <c r="AA76" s="599"/>
      <c r="AB76" s="374"/>
      <c r="AD76" s="374"/>
      <c r="AE76" s="545"/>
      <c r="AF76" s="599"/>
    </row>
    <row r="77" spans="2:32" s="375" customFormat="1">
      <c r="B77" s="97"/>
      <c r="C77" s="97" t="s">
        <v>6</v>
      </c>
      <c r="D77" s="560"/>
      <c r="E77" s="561">
        <v>768910</v>
      </c>
      <c r="F77" s="561">
        <v>600565</v>
      </c>
      <c r="G77" s="577"/>
      <c r="H77" s="578">
        <v>1141644</v>
      </c>
      <c r="I77" s="578">
        <v>227831</v>
      </c>
      <c r="J77" s="561"/>
      <c r="K77" s="561"/>
      <c r="L77" s="561"/>
      <c r="M77" s="561">
        <v>0</v>
      </c>
      <c r="N77" s="561"/>
      <c r="O77" s="561"/>
      <c r="P77" s="561"/>
      <c r="Q77" s="604">
        <v>3448.14</v>
      </c>
      <c r="R77" s="607">
        <v>224382.86</v>
      </c>
      <c r="T77" s="376"/>
      <c r="U77" s="376"/>
      <c r="W77" s="599"/>
      <c r="X77" s="599"/>
      <c r="Y77" s="599"/>
      <c r="Z77" s="374"/>
      <c r="AA77" s="599"/>
      <c r="AB77" s="374"/>
      <c r="AD77" s="374"/>
      <c r="AE77" s="560"/>
      <c r="AF77" s="599"/>
    </row>
    <row r="78" spans="2:32" s="373" customFormat="1">
      <c r="B78" s="133" t="s">
        <v>675</v>
      </c>
      <c r="C78" s="133" t="s">
        <v>54</v>
      </c>
      <c r="D78" s="545"/>
      <c r="E78" s="346">
        <v>85564</v>
      </c>
      <c r="F78" s="346">
        <v>83570</v>
      </c>
      <c r="G78" s="575"/>
      <c r="H78" s="580">
        <v>77006</v>
      </c>
      <c r="I78" s="576">
        <v>92128</v>
      </c>
      <c r="J78" s="346"/>
      <c r="K78" s="346"/>
      <c r="L78" s="346"/>
      <c r="M78" s="346">
        <v>0</v>
      </c>
      <c r="N78" s="346"/>
      <c r="O78" s="346"/>
      <c r="P78" s="346"/>
      <c r="Q78" s="552">
        <v>23798.030000000013</v>
      </c>
      <c r="R78" s="606">
        <v>68329.969999999987</v>
      </c>
      <c r="T78" s="374"/>
      <c r="U78" s="374"/>
      <c r="V78" s="374"/>
      <c r="W78" s="599"/>
      <c r="X78" s="599"/>
      <c r="Y78" s="599"/>
      <c r="Z78" s="374"/>
      <c r="AA78" s="599"/>
      <c r="AB78" s="374"/>
      <c r="AD78" s="374"/>
      <c r="AE78" s="545"/>
      <c r="AF78" s="599"/>
    </row>
    <row r="79" spans="2:32" s="375" customFormat="1">
      <c r="B79" s="97"/>
      <c r="C79" s="97" t="s">
        <v>6</v>
      </c>
      <c r="D79" s="560"/>
      <c r="E79" s="561">
        <v>51149</v>
      </c>
      <c r="F79" s="561">
        <v>43170</v>
      </c>
      <c r="G79" s="577"/>
      <c r="H79" s="578">
        <v>51149</v>
      </c>
      <c r="I79" s="578">
        <v>43170</v>
      </c>
      <c r="J79" s="561"/>
      <c r="K79" s="561"/>
      <c r="L79" s="561"/>
      <c r="M79" s="561">
        <v>0</v>
      </c>
      <c r="N79" s="561"/>
      <c r="O79" s="561"/>
      <c r="P79" s="561"/>
      <c r="Q79" s="604">
        <v>23798.03</v>
      </c>
      <c r="R79" s="607">
        <v>19371.97</v>
      </c>
      <c r="T79" s="376"/>
      <c r="U79" s="376"/>
      <c r="W79" s="599"/>
      <c r="X79" s="599"/>
      <c r="Y79" s="599"/>
      <c r="Z79" s="374"/>
      <c r="AA79" s="599"/>
      <c r="AB79" s="374"/>
      <c r="AD79" s="374"/>
      <c r="AE79" s="560"/>
      <c r="AF79" s="599"/>
    </row>
    <row r="80" spans="2:32" s="373" customFormat="1">
      <c r="B80" s="133" t="s">
        <v>676</v>
      </c>
      <c r="C80" s="133" t="s">
        <v>115</v>
      </c>
      <c r="D80" s="545"/>
      <c r="E80" s="349"/>
      <c r="F80" s="349"/>
      <c r="G80" s="584"/>
      <c r="H80" s="576">
        <v>0</v>
      </c>
      <c r="I80" s="576">
        <v>0</v>
      </c>
      <c r="J80" s="349"/>
      <c r="K80" s="349"/>
      <c r="L80" s="349"/>
      <c r="M80" s="349">
        <v>0</v>
      </c>
      <c r="N80" s="349"/>
      <c r="O80" s="349"/>
      <c r="P80" s="349"/>
      <c r="Q80" s="553"/>
      <c r="R80" s="606">
        <v>0</v>
      </c>
      <c r="T80" s="374"/>
      <c r="U80" s="374"/>
      <c r="W80" s="599"/>
      <c r="X80" s="599"/>
      <c r="Y80" s="599"/>
      <c r="Z80" s="374"/>
      <c r="AA80" s="599"/>
      <c r="AB80" s="374"/>
      <c r="AD80" s="374"/>
      <c r="AE80" s="545"/>
      <c r="AF80" s="599"/>
    </row>
    <row r="81" spans="2:32" s="373" customFormat="1">
      <c r="B81" s="133" t="s">
        <v>677</v>
      </c>
      <c r="C81" s="133" t="s">
        <v>172</v>
      </c>
      <c r="D81" s="545"/>
      <c r="E81" s="349">
        <v>743093</v>
      </c>
      <c r="F81" s="349">
        <v>214601</v>
      </c>
      <c r="G81" s="584"/>
      <c r="H81" s="576">
        <v>834535</v>
      </c>
      <c r="I81" s="576">
        <v>123159</v>
      </c>
      <c r="J81" s="349"/>
      <c r="K81" s="349"/>
      <c r="L81" s="349"/>
      <c r="M81" s="349">
        <v>141668.89999999991</v>
      </c>
      <c r="N81" s="349"/>
      <c r="O81" s="349"/>
      <c r="P81" s="349"/>
      <c r="Q81" s="553">
        <v>167701.87999999998</v>
      </c>
      <c r="R81" s="606">
        <v>97126.019999999931</v>
      </c>
      <c r="T81" s="374"/>
      <c r="U81" s="374"/>
      <c r="V81" s="374"/>
      <c r="W81" s="599"/>
      <c r="X81" s="599"/>
      <c r="Y81" s="599"/>
      <c r="Z81" s="374"/>
      <c r="AA81" s="599"/>
      <c r="AB81" s="374"/>
      <c r="AD81" s="374"/>
      <c r="AE81" s="545"/>
      <c r="AF81" s="599"/>
    </row>
    <row r="82" spans="2:32" s="375" customFormat="1">
      <c r="B82" s="98"/>
      <c r="C82" s="97" t="s">
        <v>6</v>
      </c>
      <c r="D82" s="560"/>
      <c r="E82" s="562">
        <v>742675</v>
      </c>
      <c r="F82" s="562">
        <v>173889</v>
      </c>
      <c r="G82" s="585"/>
      <c r="H82" s="586">
        <v>793405</v>
      </c>
      <c r="I82" s="586">
        <v>123159</v>
      </c>
      <c r="J82" s="562"/>
      <c r="K82" s="562"/>
      <c r="L82" s="562"/>
      <c r="M82" s="562">
        <v>0</v>
      </c>
      <c r="N82" s="562"/>
      <c r="O82" s="562"/>
      <c r="P82" s="562"/>
      <c r="Q82" s="600">
        <v>48592.049999999996</v>
      </c>
      <c r="R82" s="610">
        <v>74566.950000000012</v>
      </c>
      <c r="T82" s="376"/>
      <c r="U82" s="376"/>
      <c r="X82" s="599"/>
      <c r="AE82" s="560"/>
    </row>
    <row r="83" spans="2:32" s="373" customFormat="1">
      <c r="B83" s="138" t="s">
        <v>678</v>
      </c>
      <c r="C83" s="137" t="s">
        <v>55</v>
      </c>
      <c r="D83" s="256"/>
      <c r="E83" s="346">
        <v>22683455</v>
      </c>
      <c r="F83" s="346">
        <v>7997879</v>
      </c>
      <c r="G83" s="575"/>
      <c r="H83" s="579"/>
      <c r="I83" s="580">
        <v>30681334</v>
      </c>
      <c r="J83" s="346">
        <v>-3571032.57</v>
      </c>
      <c r="K83" s="346"/>
      <c r="L83" s="346"/>
      <c r="M83" s="346">
        <v>1103904.4100000001</v>
      </c>
      <c r="N83" s="346"/>
      <c r="O83" s="346"/>
      <c r="P83" s="346"/>
      <c r="Q83" s="552"/>
      <c r="R83" s="608">
        <v>28214205.84</v>
      </c>
      <c r="T83" s="374"/>
      <c r="U83" s="374"/>
      <c r="V83" s="374"/>
      <c r="X83" s="599"/>
      <c r="AE83" s="545"/>
    </row>
    <row r="84" spans="2:32" s="373" customFormat="1" ht="15.75" thickBot="1">
      <c r="B84" s="399"/>
      <c r="C84" s="27" t="s">
        <v>8</v>
      </c>
      <c r="D84" s="256"/>
      <c r="E84" s="350">
        <v>88992529.989999995</v>
      </c>
      <c r="F84" s="350">
        <v>33164980.550000001</v>
      </c>
      <c r="G84" s="350">
        <v>0</v>
      </c>
      <c r="H84" s="350">
        <v>73529658.179999992</v>
      </c>
      <c r="I84" s="350">
        <v>48627852.359999999</v>
      </c>
      <c r="J84" s="350">
        <v>-3571032.57</v>
      </c>
      <c r="K84" s="350"/>
      <c r="L84" s="350"/>
      <c r="M84" s="350">
        <v>7237311.6999999983</v>
      </c>
      <c r="N84" s="350"/>
      <c r="O84" s="350"/>
      <c r="P84" s="350">
        <v>0</v>
      </c>
      <c r="Q84" s="555">
        <v>5836208.75</v>
      </c>
      <c r="R84" s="555">
        <v>46457922.739999995</v>
      </c>
      <c r="T84" s="362"/>
      <c r="U84" s="362"/>
      <c r="X84" s="599"/>
    </row>
    <row r="85" spans="2:32" ht="18" customHeight="1" thickTop="1">
      <c r="C85" s="168"/>
      <c r="D85" s="199"/>
      <c r="E85" s="351"/>
      <c r="F85" s="351"/>
      <c r="G85" s="351"/>
      <c r="H85" s="351"/>
      <c r="I85" s="352"/>
      <c r="J85" s="352"/>
      <c r="K85" s="352"/>
      <c r="L85" s="352"/>
      <c r="M85" s="352"/>
      <c r="N85" s="352"/>
      <c r="O85" s="352"/>
      <c r="P85" s="352"/>
      <c r="Q85" s="352"/>
      <c r="R85" s="352"/>
      <c r="S85" s="52"/>
      <c r="T85" s="362"/>
      <c r="U85" s="362"/>
    </row>
    <row r="86" spans="2:32" s="377" customFormat="1">
      <c r="B86" s="262"/>
      <c r="C86" s="21" t="s">
        <v>5</v>
      </c>
      <c r="D86" s="263"/>
      <c r="E86" s="354">
        <v>40555497</v>
      </c>
      <c r="F86" s="354">
        <v>15773227</v>
      </c>
      <c r="G86" s="354">
        <v>0</v>
      </c>
      <c r="H86" s="354">
        <v>50730935</v>
      </c>
      <c r="I86" s="355">
        <v>5597789</v>
      </c>
      <c r="J86" s="353">
        <v>0</v>
      </c>
      <c r="K86" s="353">
        <v>0</v>
      </c>
      <c r="L86" s="353">
        <v>0</v>
      </c>
      <c r="M86" s="353">
        <v>0</v>
      </c>
      <c r="N86" s="353">
        <v>0</v>
      </c>
      <c r="O86" s="353">
        <v>0</v>
      </c>
      <c r="P86" s="353">
        <v>0</v>
      </c>
      <c r="Q86" s="354">
        <v>2829741.4299999997</v>
      </c>
      <c r="R86" s="355">
        <v>2768047.5700000003</v>
      </c>
      <c r="T86" s="376"/>
      <c r="U86" s="376"/>
    </row>
    <row r="87" spans="2:32">
      <c r="C87" s="397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</row>
    <row r="88" spans="2:32">
      <c r="C88" s="393" t="s">
        <v>1249</v>
      </c>
      <c r="E88" s="52"/>
      <c r="F88" s="52"/>
      <c r="G88" s="52"/>
      <c r="H88" s="52"/>
      <c r="I88" s="386"/>
      <c r="J88" s="52"/>
      <c r="K88" s="52"/>
      <c r="L88" s="52"/>
      <c r="M88" s="52"/>
      <c r="N88" s="52"/>
      <c r="O88" s="52"/>
      <c r="P88" s="52"/>
      <c r="Q88" s="52"/>
      <c r="R88" s="52"/>
    </row>
    <row r="89" spans="2:32">
      <c r="C89" s="396"/>
      <c r="E89" s="52"/>
      <c r="F89" s="52"/>
      <c r="G89" s="52"/>
      <c r="H89" s="52"/>
      <c r="I89" s="386"/>
      <c r="J89" s="359"/>
      <c r="K89" s="52"/>
      <c r="L89" s="359"/>
      <c r="M89" s="359"/>
      <c r="N89" s="52"/>
      <c r="O89" s="52"/>
      <c r="P89" s="52"/>
      <c r="Q89" s="52"/>
      <c r="R89" s="52"/>
    </row>
    <row r="90" spans="2:32">
      <c r="M90" s="366"/>
      <c r="N90" s="366"/>
    </row>
    <row r="91" spans="2:32" ht="15" customHeight="1">
      <c r="C91" s="1049" t="s">
        <v>116</v>
      </c>
      <c r="D91" s="47"/>
      <c r="E91" s="1087" t="s">
        <v>310</v>
      </c>
      <c r="F91" s="1087" t="s">
        <v>317</v>
      </c>
      <c r="G91" s="1087" t="s">
        <v>311</v>
      </c>
      <c r="H91" s="51"/>
      <c r="I91" s="1063"/>
      <c r="J91" s="1063"/>
      <c r="K91" s="1063"/>
      <c r="O91" s="366"/>
    </row>
    <row r="92" spans="2:32" ht="15" customHeight="1">
      <c r="C92" s="1049"/>
      <c r="D92" s="47"/>
      <c r="E92" s="1087"/>
      <c r="F92" s="1087"/>
      <c r="G92" s="1087"/>
      <c r="H92" s="398"/>
      <c r="I92" s="1063"/>
      <c r="J92" s="1063"/>
      <c r="K92" s="1063"/>
    </row>
    <row r="93" spans="2:32" ht="15" customHeight="1">
      <c r="C93" s="140" t="s">
        <v>1312</v>
      </c>
      <c r="D93" s="47"/>
      <c r="E93" s="587">
        <v>187500.46</v>
      </c>
      <c r="F93" s="587">
        <v>187500.46</v>
      </c>
      <c r="G93" s="587">
        <v>0</v>
      </c>
      <c r="H93" s="398"/>
      <c r="I93" s="378"/>
      <c r="J93" s="378"/>
      <c r="K93" s="378"/>
    </row>
    <row r="94" spans="2:32" ht="15" customHeight="1">
      <c r="C94" s="140" t="s">
        <v>1313</v>
      </c>
      <c r="D94" s="47"/>
      <c r="E94" s="587">
        <v>650135.6</v>
      </c>
      <c r="F94" s="587">
        <v>553151.41</v>
      </c>
      <c r="G94" s="587">
        <v>96984.189999999944</v>
      </c>
      <c r="H94" s="398"/>
      <c r="I94" s="378"/>
      <c r="J94" s="378"/>
      <c r="K94" s="378"/>
    </row>
    <row r="95" spans="2:32" ht="15" customHeight="1">
      <c r="C95" s="140" t="s">
        <v>1314</v>
      </c>
      <c r="D95" s="47"/>
      <c r="E95" s="587">
        <v>98405.26</v>
      </c>
      <c r="F95" s="587">
        <v>98405.26</v>
      </c>
      <c r="G95" s="587">
        <v>0</v>
      </c>
      <c r="H95" s="398"/>
      <c r="I95" s="378"/>
      <c r="J95" s="378"/>
      <c r="K95" s="378"/>
    </row>
    <row r="96" spans="2:32" ht="15" customHeight="1">
      <c r="C96" s="140" t="s">
        <v>1315</v>
      </c>
      <c r="D96" s="47"/>
      <c r="E96" s="588">
        <v>30640.11</v>
      </c>
      <c r="F96" s="588">
        <v>30498.11</v>
      </c>
      <c r="G96" s="588">
        <v>142</v>
      </c>
      <c r="H96" s="398"/>
      <c r="I96" s="378"/>
      <c r="J96" s="378"/>
      <c r="K96" s="378"/>
    </row>
    <row r="97" spans="2:11">
      <c r="C97" s="421" t="s">
        <v>72</v>
      </c>
      <c r="D97" s="1"/>
      <c r="E97" s="589">
        <v>966681.42999999993</v>
      </c>
      <c r="F97" s="589">
        <v>869555.24</v>
      </c>
      <c r="G97" s="589">
        <v>97126.189999999944</v>
      </c>
      <c r="H97" s="358"/>
      <c r="I97" s="358"/>
      <c r="J97" s="52"/>
      <c r="K97" s="52"/>
    </row>
    <row r="98" spans="2:11">
      <c r="C98" s="169"/>
      <c r="E98" s="52"/>
      <c r="F98" s="52"/>
      <c r="G98" s="52"/>
      <c r="H98" s="358"/>
      <c r="I98" s="52"/>
      <c r="J98" s="52"/>
      <c r="K98" s="52"/>
    </row>
    <row r="99" spans="2:11">
      <c r="C99" s="356" t="s">
        <v>1248</v>
      </c>
      <c r="E99" s="52"/>
      <c r="F99" s="52"/>
      <c r="G99" s="52"/>
      <c r="H99" s="52"/>
      <c r="I99" s="52"/>
      <c r="J99" s="52"/>
      <c r="K99" s="52"/>
    </row>
    <row r="100" spans="2:11">
      <c r="C100" s="396"/>
      <c r="E100" s="52"/>
      <c r="F100" s="52"/>
      <c r="G100" s="52"/>
      <c r="H100" s="52"/>
      <c r="I100" s="52"/>
      <c r="J100" s="52"/>
      <c r="K100" s="52"/>
    </row>
    <row r="102" spans="2:11">
      <c r="C102" s="1049" t="s">
        <v>14</v>
      </c>
      <c r="D102" s="47"/>
      <c r="E102" s="1049" t="s">
        <v>12</v>
      </c>
      <c r="F102" s="1049" t="s">
        <v>11</v>
      </c>
      <c r="G102" s="1049"/>
      <c r="H102" s="1049"/>
      <c r="I102" s="1049"/>
    </row>
    <row r="103" spans="2:11" ht="24">
      <c r="C103" s="1049"/>
      <c r="D103" s="47"/>
      <c r="E103" s="1049"/>
      <c r="F103" s="590" t="s">
        <v>265</v>
      </c>
      <c r="G103" s="590" t="s">
        <v>1</v>
      </c>
      <c r="H103" s="590" t="s">
        <v>4</v>
      </c>
      <c r="I103" s="590" t="s">
        <v>263</v>
      </c>
    </row>
    <row r="104" spans="2:11">
      <c r="C104" s="611" t="s">
        <v>1563</v>
      </c>
      <c r="D104" s="1"/>
      <c r="E104" s="3"/>
      <c r="F104" s="226">
        <v>30681334</v>
      </c>
      <c r="G104" s="226">
        <v>1103904</v>
      </c>
      <c r="H104" s="226">
        <v>-3571033</v>
      </c>
      <c r="I104" s="226">
        <v>28214206</v>
      </c>
    </row>
    <row r="105" spans="2:11" s="373" customFormat="1">
      <c r="B105" s="395"/>
      <c r="C105" s="172" t="s">
        <v>48</v>
      </c>
      <c r="D105" s="201"/>
      <c r="E105" s="268"/>
      <c r="F105" s="591">
        <v>30681334</v>
      </c>
      <c r="G105" s="591">
        <v>1103904</v>
      </c>
      <c r="H105" s="591">
        <v>-3571033</v>
      </c>
      <c r="I105" s="591">
        <v>28214206</v>
      </c>
    </row>
    <row r="106" spans="2:11">
      <c r="C106" s="169"/>
      <c r="E106" s="52"/>
      <c r="F106" s="52"/>
      <c r="G106" s="52"/>
      <c r="H106" s="52"/>
      <c r="I106" s="52"/>
    </row>
    <row r="107" spans="2:11" ht="22.5" customHeight="1">
      <c r="C107" s="1069" t="s">
        <v>1250</v>
      </c>
      <c r="D107" s="1069"/>
      <c r="E107" s="1069"/>
      <c r="F107" s="1069"/>
      <c r="G107" s="386"/>
      <c r="H107" s="52"/>
      <c r="I107" s="52"/>
    </row>
    <row r="110" spans="2:11" ht="15.75" thickBot="1">
      <c r="B110" s="1049" t="s">
        <v>597</v>
      </c>
      <c r="C110" s="1049" t="s">
        <v>574</v>
      </c>
      <c r="D110" s="47"/>
      <c r="E110" s="1087" t="s">
        <v>266</v>
      </c>
      <c r="F110" s="1087" t="s">
        <v>1</v>
      </c>
      <c r="G110" s="1087" t="s">
        <v>313</v>
      </c>
      <c r="H110" s="1087" t="s">
        <v>272</v>
      </c>
    </row>
    <row r="111" spans="2:11">
      <c r="B111" s="1049"/>
      <c r="C111" s="1049"/>
      <c r="D111" s="47"/>
      <c r="E111" s="1087"/>
      <c r="F111" s="1087"/>
      <c r="G111" s="1087"/>
      <c r="H111" s="1087"/>
      <c r="I111" s="368">
        <v>2024</v>
      </c>
      <c r="J111" s="369">
        <v>2023</v>
      </c>
    </row>
    <row r="112" spans="2:11">
      <c r="B112" s="96" t="s">
        <v>679</v>
      </c>
      <c r="C112" s="96" t="s">
        <v>117</v>
      </c>
      <c r="D112" s="1"/>
      <c r="E112" s="207"/>
      <c r="F112" s="207"/>
      <c r="G112" s="207"/>
      <c r="H112" s="207">
        <v>0</v>
      </c>
      <c r="I112" s="362">
        <v>0</v>
      </c>
      <c r="J112" s="362">
        <v>0</v>
      </c>
    </row>
    <row r="113" spans="2:10">
      <c r="B113" s="96" t="s">
        <v>680</v>
      </c>
      <c r="C113" s="95" t="s">
        <v>56</v>
      </c>
      <c r="D113" s="1"/>
      <c r="E113" s="216"/>
      <c r="F113" s="216"/>
      <c r="G113" s="216"/>
      <c r="H113" s="216">
        <v>0</v>
      </c>
      <c r="I113" s="362">
        <v>0</v>
      </c>
      <c r="J113" s="362">
        <v>0</v>
      </c>
    </row>
    <row r="114" spans="2:10">
      <c r="B114" s="96" t="s">
        <v>681</v>
      </c>
      <c r="C114" s="96" t="s">
        <v>633</v>
      </c>
      <c r="D114" s="1"/>
      <c r="E114" s="216"/>
      <c r="F114" s="216"/>
      <c r="G114" s="216"/>
      <c r="H114" s="216">
        <v>0</v>
      </c>
      <c r="I114" s="362">
        <v>0</v>
      </c>
      <c r="J114" s="362">
        <v>0</v>
      </c>
    </row>
    <row r="115" spans="2:10">
      <c r="B115" s="96"/>
      <c r="C115" s="98" t="s">
        <v>173</v>
      </c>
      <c r="D115" s="1"/>
      <c r="E115" s="267"/>
      <c r="F115" s="267"/>
      <c r="G115" s="200"/>
      <c r="H115" s="200">
        <v>0</v>
      </c>
      <c r="I115" s="362"/>
      <c r="J115" s="362"/>
    </row>
    <row r="116" spans="2:10">
      <c r="B116" s="99"/>
      <c r="C116" s="98" t="s">
        <v>173</v>
      </c>
      <c r="D116" s="1"/>
      <c r="E116" s="216"/>
      <c r="F116" s="216"/>
      <c r="G116" s="216"/>
      <c r="H116" s="216">
        <v>0</v>
      </c>
      <c r="I116" s="362"/>
      <c r="J116" s="362"/>
    </row>
    <row r="117" spans="2:10">
      <c r="B117" s="96" t="s">
        <v>682</v>
      </c>
      <c r="C117" s="96" t="s">
        <v>118</v>
      </c>
      <c r="D117" s="1"/>
      <c r="E117" s="216"/>
      <c r="F117" s="216"/>
      <c r="G117" s="216"/>
      <c r="H117" s="216">
        <v>0</v>
      </c>
      <c r="I117" s="362">
        <v>0</v>
      </c>
      <c r="J117" s="362">
        <v>0</v>
      </c>
    </row>
    <row r="118" spans="2:10">
      <c r="B118" s="100"/>
      <c r="C118" s="98" t="s">
        <v>173</v>
      </c>
      <c r="D118" s="1"/>
      <c r="E118" s="216"/>
      <c r="F118" s="216"/>
      <c r="G118" s="216"/>
      <c r="H118" s="216">
        <v>0</v>
      </c>
      <c r="I118" s="362"/>
      <c r="J118" s="362"/>
    </row>
    <row r="119" spans="2:10">
      <c r="B119" s="101"/>
      <c r="C119" s="98" t="s">
        <v>173</v>
      </c>
      <c r="D119" s="1"/>
      <c r="E119" s="267"/>
      <c r="F119" s="267"/>
      <c r="G119" s="200"/>
      <c r="H119" s="200">
        <v>0</v>
      </c>
      <c r="I119" s="362"/>
      <c r="J119" s="362"/>
    </row>
    <row r="120" spans="2:10" ht="15.75" thickBot="1">
      <c r="B120" s="2"/>
      <c r="C120" s="27" t="s">
        <v>15</v>
      </c>
      <c r="D120" s="1"/>
      <c r="E120" s="210">
        <v>0</v>
      </c>
      <c r="F120" s="210">
        <v>0</v>
      </c>
      <c r="G120" s="210">
        <v>0</v>
      </c>
      <c r="H120" s="210">
        <v>0</v>
      </c>
      <c r="I120" s="362"/>
      <c r="J120" s="362"/>
    </row>
    <row r="121" spans="2:10" ht="15.75" thickTop="1">
      <c r="C121" s="394"/>
      <c r="E121" s="52"/>
      <c r="F121" s="52"/>
      <c r="G121" s="52"/>
      <c r="H121" s="52"/>
    </row>
    <row r="122" spans="2:10">
      <c r="C122" s="356" t="s">
        <v>1251</v>
      </c>
      <c r="E122" s="52"/>
      <c r="F122" s="52"/>
      <c r="G122" s="52"/>
      <c r="H122" s="52"/>
    </row>
    <row r="123" spans="2:10">
      <c r="C123" s="356"/>
      <c r="E123" s="52"/>
      <c r="F123" s="52"/>
      <c r="G123" s="52"/>
      <c r="H123" s="52"/>
    </row>
    <row r="125" spans="2:10" ht="19.5" customHeight="1" thickBot="1">
      <c r="B125" s="1049" t="s">
        <v>597</v>
      </c>
      <c r="C125" s="1049" t="s">
        <v>575</v>
      </c>
      <c r="D125" s="47"/>
      <c r="E125" s="1087" t="s">
        <v>576</v>
      </c>
      <c r="F125" s="1087" t="s">
        <v>556</v>
      </c>
      <c r="G125" s="1087" t="s">
        <v>323</v>
      </c>
      <c r="H125" s="1087" t="s">
        <v>577</v>
      </c>
    </row>
    <row r="126" spans="2:10" ht="19.5" customHeight="1">
      <c r="B126" s="1049"/>
      <c r="C126" s="1049"/>
      <c r="D126" s="47"/>
      <c r="E126" s="1087"/>
      <c r="F126" s="1087"/>
      <c r="G126" s="1087"/>
      <c r="H126" s="1087"/>
      <c r="I126" s="368">
        <v>2024</v>
      </c>
      <c r="J126" s="369">
        <v>2023</v>
      </c>
    </row>
    <row r="127" spans="2:10">
      <c r="B127" s="96" t="s">
        <v>679</v>
      </c>
      <c r="C127" s="96" t="s">
        <v>117</v>
      </c>
      <c r="D127" s="1"/>
      <c r="E127" s="207"/>
      <c r="F127" s="207"/>
      <c r="G127" s="207"/>
      <c r="H127" s="207">
        <v>0</v>
      </c>
      <c r="I127" s="362">
        <v>0</v>
      </c>
      <c r="J127" s="362">
        <v>0</v>
      </c>
    </row>
    <row r="128" spans="2:10">
      <c r="B128" s="96" t="s">
        <v>680</v>
      </c>
      <c r="C128" s="96" t="s">
        <v>56</v>
      </c>
      <c r="D128" s="1"/>
      <c r="E128" s="216"/>
      <c r="F128" s="216"/>
      <c r="G128" s="216"/>
      <c r="H128" s="216">
        <v>0</v>
      </c>
      <c r="I128" s="362">
        <v>0</v>
      </c>
      <c r="J128" s="362">
        <v>0</v>
      </c>
    </row>
    <row r="129" spans="2:11">
      <c r="B129" s="99" t="s">
        <v>681</v>
      </c>
      <c r="C129" s="96" t="s">
        <v>633</v>
      </c>
      <c r="D129" s="1"/>
      <c r="E129" s="216"/>
      <c r="F129" s="216"/>
      <c r="G129" s="216"/>
      <c r="H129" s="216">
        <v>0</v>
      </c>
      <c r="I129" s="362">
        <v>0</v>
      </c>
      <c r="J129" s="362">
        <v>0</v>
      </c>
    </row>
    <row r="130" spans="2:11">
      <c r="B130" s="99"/>
      <c r="C130" s="98" t="s">
        <v>173</v>
      </c>
      <c r="D130" s="1"/>
      <c r="E130" s="216"/>
      <c r="F130" s="216"/>
      <c r="G130" s="216"/>
      <c r="H130" s="216">
        <v>0</v>
      </c>
      <c r="I130" s="362"/>
      <c r="J130" s="362"/>
    </row>
    <row r="131" spans="2:11">
      <c r="B131" s="99"/>
      <c r="C131" s="98" t="s">
        <v>173</v>
      </c>
      <c r="D131" s="1"/>
      <c r="E131" s="216"/>
      <c r="F131" s="216"/>
      <c r="G131" s="216"/>
      <c r="H131" s="216">
        <v>0</v>
      </c>
      <c r="I131" s="362"/>
      <c r="J131" s="362"/>
    </row>
    <row r="132" spans="2:11">
      <c r="B132" s="96" t="s">
        <v>682</v>
      </c>
      <c r="C132" s="96" t="s">
        <v>118</v>
      </c>
      <c r="D132" s="1"/>
      <c r="E132" s="216"/>
      <c r="F132" s="216"/>
      <c r="G132" s="216"/>
      <c r="H132" s="216">
        <v>0</v>
      </c>
      <c r="I132" s="362">
        <v>0</v>
      </c>
      <c r="J132" s="362">
        <v>0</v>
      </c>
    </row>
    <row r="133" spans="2:11">
      <c r="B133" s="97"/>
      <c r="C133" s="98" t="s">
        <v>173</v>
      </c>
      <c r="D133" s="1"/>
      <c r="E133" s="216"/>
      <c r="F133" s="216"/>
      <c r="G133" s="216"/>
      <c r="H133" s="216">
        <v>0</v>
      </c>
      <c r="I133" s="362"/>
      <c r="J133" s="362"/>
    </row>
    <row r="134" spans="2:11">
      <c r="B134" s="101"/>
      <c r="C134" s="98" t="s">
        <v>173</v>
      </c>
      <c r="D134" s="1"/>
      <c r="E134" s="267"/>
      <c r="F134" s="267"/>
      <c r="G134" s="200"/>
      <c r="H134" s="200">
        <v>0</v>
      </c>
      <c r="I134" s="362"/>
      <c r="J134" s="362"/>
    </row>
    <row r="135" spans="2:11" ht="15.75" thickBot="1">
      <c r="B135" s="2"/>
      <c r="C135" s="27" t="s">
        <v>15</v>
      </c>
      <c r="D135" s="1"/>
      <c r="E135" s="210">
        <v>0</v>
      </c>
      <c r="F135" s="210">
        <v>0</v>
      </c>
      <c r="G135" s="210">
        <v>0</v>
      </c>
      <c r="H135" s="210">
        <v>0</v>
      </c>
      <c r="I135" s="362"/>
      <c r="J135" s="362"/>
    </row>
    <row r="136" spans="2:11" ht="15.75" thickTop="1">
      <c r="C136" s="394"/>
      <c r="E136" s="52"/>
      <c r="F136" s="52"/>
      <c r="G136" s="52"/>
      <c r="H136" s="52"/>
    </row>
    <row r="137" spans="2:11">
      <c r="C137" s="393" t="s">
        <v>1252</v>
      </c>
      <c r="E137" s="52"/>
      <c r="F137" s="52"/>
      <c r="G137" s="52"/>
      <c r="H137" s="52"/>
    </row>
    <row r="138" spans="2:11">
      <c r="C138" s="393"/>
      <c r="E138" s="52"/>
      <c r="F138" s="52"/>
      <c r="G138" s="52"/>
      <c r="H138" s="52"/>
    </row>
    <row r="140" spans="2:11" ht="28.5" customHeight="1" thickBot="1">
      <c r="B140" s="1049" t="s">
        <v>597</v>
      </c>
      <c r="C140" s="1049" t="s">
        <v>106</v>
      </c>
      <c r="D140" s="47"/>
      <c r="E140" s="1058" t="s">
        <v>1411</v>
      </c>
      <c r="F140" s="1059"/>
      <c r="G140" s="1059"/>
      <c r="H140" s="1059"/>
      <c r="I140" s="1060"/>
    </row>
    <row r="141" spans="2:11" ht="24">
      <c r="B141" s="1049"/>
      <c r="C141" s="1049"/>
      <c r="D141" s="47"/>
      <c r="E141" s="46" t="s">
        <v>557</v>
      </c>
      <c r="F141" s="46" t="s">
        <v>558</v>
      </c>
      <c r="G141" s="46" t="s">
        <v>559</v>
      </c>
      <c r="H141" s="46" t="s">
        <v>560</v>
      </c>
      <c r="I141" s="46" t="s">
        <v>561</v>
      </c>
      <c r="J141" s="368">
        <v>2024</v>
      </c>
      <c r="K141" s="369">
        <v>2023</v>
      </c>
    </row>
    <row r="142" spans="2:11">
      <c r="B142" s="96" t="s">
        <v>679</v>
      </c>
      <c r="C142" s="96" t="s">
        <v>117</v>
      </c>
      <c r="D142" s="1"/>
      <c r="E142" s="7"/>
      <c r="F142" s="7"/>
      <c r="G142" s="7"/>
      <c r="H142" s="7"/>
      <c r="I142" s="7"/>
      <c r="J142" s="362">
        <v>0</v>
      </c>
      <c r="K142" s="362">
        <v>0</v>
      </c>
    </row>
    <row r="143" spans="2:11">
      <c r="B143" s="96" t="s">
        <v>680</v>
      </c>
      <c r="C143" s="96" t="s">
        <v>56</v>
      </c>
      <c r="D143" s="1"/>
      <c r="E143" s="4"/>
      <c r="F143" s="4"/>
      <c r="G143" s="4"/>
      <c r="H143" s="4"/>
      <c r="I143" s="4"/>
      <c r="J143" s="362">
        <v>0</v>
      </c>
      <c r="K143" s="362">
        <v>0</v>
      </c>
    </row>
    <row r="144" spans="2:11">
      <c r="B144" s="96" t="s">
        <v>681</v>
      </c>
      <c r="C144" s="96" t="s">
        <v>633</v>
      </c>
      <c r="D144" s="1"/>
      <c r="E144" s="7"/>
      <c r="F144" s="7"/>
      <c r="G144" s="7"/>
      <c r="H144" s="7"/>
      <c r="I144" s="7"/>
      <c r="J144" s="362">
        <v>0</v>
      </c>
      <c r="K144" s="362">
        <v>0</v>
      </c>
    </row>
    <row r="145" spans="2:11">
      <c r="B145" s="98"/>
      <c r="C145" s="98" t="s">
        <v>173</v>
      </c>
      <c r="D145" s="1"/>
      <c r="E145" s="7"/>
      <c r="F145" s="7"/>
      <c r="G145" s="7"/>
      <c r="H145" s="7"/>
      <c r="I145" s="7"/>
      <c r="J145" s="362"/>
      <c r="K145" s="362"/>
    </row>
    <row r="146" spans="2:11">
      <c r="B146" s="98"/>
      <c r="C146" s="98" t="s">
        <v>173</v>
      </c>
      <c r="D146" s="1"/>
      <c r="E146" s="4"/>
      <c r="F146" s="4"/>
      <c r="G146" s="4"/>
      <c r="H146" s="4"/>
      <c r="I146" s="4"/>
      <c r="J146" s="362"/>
      <c r="K146" s="362"/>
    </row>
    <row r="147" spans="2:11">
      <c r="B147" s="96" t="s">
        <v>682</v>
      </c>
      <c r="C147" s="96" t="s">
        <v>118</v>
      </c>
      <c r="D147" s="1"/>
      <c r="E147" s="8"/>
      <c r="F147" s="8"/>
      <c r="G147" s="8"/>
      <c r="H147" s="8"/>
      <c r="I147" s="8"/>
      <c r="J147" s="362">
        <v>0</v>
      </c>
      <c r="K147" s="362">
        <v>0</v>
      </c>
    </row>
    <row r="148" spans="2:11">
      <c r="B148" s="97"/>
      <c r="C148" s="98" t="s">
        <v>173</v>
      </c>
      <c r="D148" s="1"/>
      <c r="E148" s="8"/>
      <c r="F148" s="8"/>
      <c r="G148" s="8"/>
      <c r="H148" s="8"/>
      <c r="I148" s="8"/>
      <c r="J148" s="362"/>
      <c r="K148" s="362"/>
    </row>
    <row r="149" spans="2:11">
      <c r="B149" s="101"/>
      <c r="C149" s="98" t="s">
        <v>173</v>
      </c>
      <c r="D149" s="1"/>
      <c r="E149" s="8"/>
      <c r="F149" s="8"/>
      <c r="G149" s="8"/>
      <c r="H149" s="8"/>
      <c r="I149" s="8"/>
      <c r="J149" s="362"/>
      <c r="K149" s="362"/>
    </row>
    <row r="150" spans="2:11" ht="15.75" thickBot="1">
      <c r="B150" s="2"/>
      <c r="C150" s="27" t="s">
        <v>15</v>
      </c>
      <c r="D150" s="1"/>
      <c r="E150" s="14"/>
      <c r="F150" s="14"/>
      <c r="G150" s="14"/>
      <c r="H150" s="14"/>
      <c r="I150" s="14"/>
    </row>
    <row r="151" spans="2:11" ht="15.75" thickTop="1">
      <c r="C151" s="394"/>
      <c r="E151" s="52"/>
      <c r="F151" s="52"/>
      <c r="G151" s="52"/>
      <c r="H151" s="52"/>
      <c r="I151" s="52"/>
    </row>
    <row r="152" spans="2:11">
      <c r="C152" s="393" t="s">
        <v>1253</v>
      </c>
      <c r="E152" s="52"/>
      <c r="F152" s="52"/>
      <c r="G152" s="52"/>
      <c r="H152" s="52"/>
      <c r="I152" s="52"/>
    </row>
    <row r="153" spans="2:11">
      <c r="C153" s="394"/>
      <c r="E153" s="52"/>
      <c r="F153" s="52"/>
      <c r="G153" s="52"/>
      <c r="H153" s="52"/>
      <c r="I153" s="52"/>
    </row>
    <row r="155" spans="2:11" ht="28.5" customHeight="1" thickBot="1">
      <c r="B155" s="1049" t="s">
        <v>597</v>
      </c>
      <c r="C155" s="1049" t="s">
        <v>106</v>
      </c>
      <c r="D155" s="47"/>
      <c r="E155" s="1058" t="s">
        <v>1412</v>
      </c>
      <c r="F155" s="1059"/>
      <c r="G155" s="1060"/>
    </row>
    <row r="156" spans="2:11" ht="24">
      <c r="B156" s="1049"/>
      <c r="C156" s="1049"/>
      <c r="D156" s="47"/>
      <c r="E156" s="46" t="s">
        <v>231</v>
      </c>
      <c r="F156" s="46" t="s">
        <v>314</v>
      </c>
      <c r="G156" s="46" t="s">
        <v>232</v>
      </c>
      <c r="H156" s="368">
        <v>2024</v>
      </c>
      <c r="I156" s="369">
        <v>2023</v>
      </c>
    </row>
    <row r="157" spans="2:11">
      <c r="B157" s="96" t="s">
        <v>679</v>
      </c>
      <c r="C157" s="96" t="s">
        <v>117</v>
      </c>
      <c r="D157" s="1"/>
      <c r="E157" s="7"/>
      <c r="F157" s="7"/>
      <c r="G157" s="7"/>
      <c r="H157" s="362">
        <v>0</v>
      </c>
      <c r="I157" s="362">
        <v>0</v>
      </c>
    </row>
    <row r="158" spans="2:11">
      <c r="B158" s="96" t="s">
        <v>680</v>
      </c>
      <c r="C158" s="96" t="s">
        <v>56</v>
      </c>
      <c r="D158" s="1"/>
      <c r="E158" s="4"/>
      <c r="F158" s="4"/>
      <c r="G158" s="4"/>
      <c r="H158" s="362">
        <v>0</v>
      </c>
      <c r="I158" s="362">
        <v>0</v>
      </c>
    </row>
    <row r="159" spans="2:11">
      <c r="B159" s="96" t="s">
        <v>681</v>
      </c>
      <c r="C159" s="96" t="s">
        <v>633</v>
      </c>
      <c r="D159" s="1"/>
      <c r="E159" s="7"/>
      <c r="F159" s="7"/>
      <c r="G159" s="7"/>
      <c r="H159" s="362">
        <v>0</v>
      </c>
      <c r="I159" s="362">
        <v>0</v>
      </c>
    </row>
    <row r="160" spans="2:11">
      <c r="B160" s="98"/>
      <c r="C160" s="98" t="s">
        <v>173</v>
      </c>
      <c r="D160" s="1"/>
      <c r="E160" s="7"/>
      <c r="F160" s="7"/>
      <c r="G160" s="7"/>
      <c r="H160" s="362"/>
      <c r="I160" s="362"/>
    </row>
    <row r="161" spans="2:16">
      <c r="B161" s="98"/>
      <c r="C161" s="98" t="s">
        <v>173</v>
      </c>
      <c r="D161" s="1"/>
      <c r="E161" s="4"/>
      <c r="F161" s="4"/>
      <c r="G161" s="4"/>
      <c r="H161" s="362"/>
      <c r="I161" s="362"/>
    </row>
    <row r="162" spans="2:16">
      <c r="B162" s="96" t="s">
        <v>682</v>
      </c>
      <c r="C162" s="96" t="s">
        <v>118</v>
      </c>
      <c r="D162" s="1"/>
      <c r="E162" s="8"/>
      <c r="F162" s="8"/>
      <c r="G162" s="8"/>
      <c r="H162" s="362">
        <v>0</v>
      </c>
      <c r="I162" s="362">
        <v>0</v>
      </c>
    </row>
    <row r="163" spans="2:16">
      <c r="B163" s="97"/>
      <c r="C163" s="98" t="s">
        <v>173</v>
      </c>
      <c r="D163" s="1"/>
      <c r="E163" s="8"/>
      <c r="F163" s="8"/>
      <c r="G163" s="8"/>
      <c r="H163" s="362"/>
      <c r="I163" s="362"/>
    </row>
    <row r="164" spans="2:16">
      <c r="B164" s="101"/>
      <c r="C164" s="98" t="s">
        <v>173</v>
      </c>
      <c r="D164" s="1"/>
      <c r="E164" s="8"/>
      <c r="F164" s="8"/>
      <c r="G164" s="8"/>
      <c r="H164" s="362"/>
      <c r="I164" s="362"/>
    </row>
    <row r="165" spans="2:16" ht="15.75" thickBot="1">
      <c r="C165" s="27" t="s">
        <v>15</v>
      </c>
      <c r="D165" s="1"/>
      <c r="E165" s="14"/>
      <c r="F165" s="14"/>
      <c r="G165" s="14"/>
    </row>
    <row r="166" spans="2:16" ht="15.75" thickTop="1">
      <c r="C166" s="394"/>
      <c r="E166" s="52"/>
      <c r="F166" s="52"/>
      <c r="G166" s="52"/>
    </row>
    <row r="167" spans="2:16">
      <c r="C167" s="393" t="s">
        <v>1254</v>
      </c>
      <c r="E167" s="52"/>
      <c r="F167" s="52"/>
      <c r="G167" s="52"/>
    </row>
    <row r="168" spans="2:16">
      <c r="C168" s="394"/>
      <c r="E168" s="52"/>
      <c r="F168" s="52"/>
      <c r="G168" s="52"/>
    </row>
    <row r="170" spans="2:16" ht="15" customHeight="1" thickBot="1">
      <c r="B170" s="1049" t="s">
        <v>597</v>
      </c>
      <c r="C170" s="1049" t="s">
        <v>107</v>
      </c>
      <c r="D170" s="47"/>
      <c r="E170" s="1049" t="s">
        <v>260</v>
      </c>
      <c r="F170" s="1049" t="s">
        <v>10</v>
      </c>
      <c r="G170" s="1049"/>
      <c r="H170" s="1049"/>
      <c r="I170" s="1080" t="s">
        <v>11</v>
      </c>
      <c r="J170" s="1081"/>
      <c r="K170" s="1081"/>
      <c r="L170" s="1081"/>
      <c r="M170" s="1081"/>
      <c r="N170" s="1082"/>
    </row>
    <row r="171" spans="2:16" ht="24">
      <c r="B171" s="1049"/>
      <c r="C171" s="1049"/>
      <c r="D171" s="47"/>
      <c r="E171" s="1049"/>
      <c r="F171" s="48" t="s">
        <v>2</v>
      </c>
      <c r="G171" s="48" t="s">
        <v>3</v>
      </c>
      <c r="H171" s="48" t="s">
        <v>266</v>
      </c>
      <c r="I171" s="46" t="s">
        <v>4</v>
      </c>
      <c r="J171" s="46" t="s">
        <v>2</v>
      </c>
      <c r="K171" s="46" t="s">
        <v>3</v>
      </c>
      <c r="L171" s="46" t="s">
        <v>294</v>
      </c>
      <c r="M171" s="46" t="s">
        <v>295</v>
      </c>
      <c r="N171" s="46" t="s">
        <v>267</v>
      </c>
      <c r="O171" s="368"/>
      <c r="P171" s="369"/>
    </row>
    <row r="172" spans="2:16">
      <c r="B172" s="102" t="s">
        <v>687</v>
      </c>
      <c r="C172" s="133" t="s">
        <v>119</v>
      </c>
      <c r="D172" s="1"/>
      <c r="E172" s="259">
        <v>178000</v>
      </c>
      <c r="F172" s="259">
        <v>0</v>
      </c>
      <c r="G172" s="259">
        <v>0</v>
      </c>
      <c r="H172" s="259">
        <v>178000</v>
      </c>
      <c r="I172" s="206">
        <v>0</v>
      </c>
      <c r="J172" s="265">
        <v>0</v>
      </c>
      <c r="K172" s="265">
        <v>0</v>
      </c>
      <c r="L172" s="265">
        <v>0</v>
      </c>
      <c r="M172" s="265">
        <v>0</v>
      </c>
      <c r="N172" s="265">
        <v>178000</v>
      </c>
      <c r="O172" s="362"/>
      <c r="P172" s="362"/>
    </row>
    <row r="173" spans="2:16">
      <c r="B173" s="103"/>
      <c r="C173" s="110" t="s">
        <v>122</v>
      </c>
      <c r="D173" s="1"/>
      <c r="E173" s="206"/>
      <c r="F173" s="206"/>
      <c r="G173" s="206"/>
      <c r="H173" s="206">
        <v>0</v>
      </c>
      <c r="I173" s="206"/>
      <c r="J173" s="265"/>
      <c r="K173" s="265"/>
      <c r="L173" s="265"/>
      <c r="M173" s="265"/>
      <c r="N173" s="265">
        <v>0</v>
      </c>
      <c r="O173" s="362"/>
      <c r="P173" s="362"/>
    </row>
    <row r="174" spans="2:16">
      <c r="B174" s="103"/>
      <c r="C174" s="110" t="s">
        <v>121</v>
      </c>
      <c r="D174" s="1"/>
      <c r="E174" s="206"/>
      <c r="F174" s="206"/>
      <c r="G174" s="206"/>
      <c r="H174" s="206">
        <v>0</v>
      </c>
      <c r="I174" s="206"/>
      <c r="J174" s="265"/>
      <c r="K174" s="265"/>
      <c r="L174" s="265"/>
      <c r="M174" s="265"/>
      <c r="N174" s="265">
        <v>0</v>
      </c>
      <c r="O174" s="362"/>
      <c r="P174" s="362"/>
    </row>
    <row r="175" spans="2:16">
      <c r="B175" s="104"/>
      <c r="C175" s="95" t="s">
        <v>22</v>
      </c>
      <c r="D175" s="1"/>
      <c r="E175" s="206">
        <v>178000</v>
      </c>
      <c r="F175" s="206">
        <v>0</v>
      </c>
      <c r="G175" s="206">
        <v>0</v>
      </c>
      <c r="H175" s="206">
        <v>178000</v>
      </c>
      <c r="I175" s="206"/>
      <c r="J175" s="265"/>
      <c r="K175" s="265"/>
      <c r="L175" s="265"/>
      <c r="M175" s="265"/>
      <c r="N175" s="265">
        <v>178000</v>
      </c>
      <c r="O175" s="362"/>
      <c r="P175" s="362"/>
    </row>
    <row r="176" spans="2:16">
      <c r="B176" s="102" t="s">
        <v>688</v>
      </c>
      <c r="C176" s="133" t="s">
        <v>120</v>
      </c>
      <c r="D176" s="1"/>
      <c r="E176" s="206"/>
      <c r="F176" s="206"/>
      <c r="G176" s="206"/>
      <c r="H176" s="206">
        <v>0</v>
      </c>
      <c r="I176" s="206"/>
      <c r="J176" s="265"/>
      <c r="K176" s="265"/>
      <c r="L176" s="265"/>
      <c r="M176" s="265"/>
      <c r="N176" s="265">
        <v>0</v>
      </c>
      <c r="O176" s="362"/>
      <c r="P176" s="362"/>
    </row>
    <row r="177" spans="2:16">
      <c r="B177" s="105" t="s">
        <v>683</v>
      </c>
      <c r="C177" s="96" t="s">
        <v>57</v>
      </c>
      <c r="D177" s="1"/>
      <c r="E177" s="208"/>
      <c r="F177" s="208"/>
      <c r="G177" s="208"/>
      <c r="H177" s="208">
        <v>0</v>
      </c>
      <c r="I177" s="208"/>
      <c r="J177" s="264"/>
      <c r="K177" s="264"/>
      <c r="L177" s="264"/>
      <c r="M177" s="264"/>
      <c r="N177" s="264">
        <v>0</v>
      </c>
      <c r="O177" s="362"/>
      <c r="P177" s="362"/>
    </row>
    <row r="178" spans="2:16">
      <c r="B178" s="105" t="s">
        <v>684</v>
      </c>
      <c r="C178" s="96" t="s">
        <v>58</v>
      </c>
      <c r="D178" s="1"/>
      <c r="E178" s="208"/>
      <c r="F178" s="208"/>
      <c r="G178" s="208"/>
      <c r="H178" s="208">
        <v>0</v>
      </c>
      <c r="I178" s="208"/>
      <c r="J178" s="264"/>
      <c r="K178" s="264"/>
      <c r="L178" s="264"/>
      <c r="M178" s="264"/>
      <c r="N178" s="264">
        <v>0</v>
      </c>
      <c r="O178" s="362"/>
      <c r="P178" s="362"/>
    </row>
    <row r="179" spans="2:16">
      <c r="B179" s="105" t="s">
        <v>685</v>
      </c>
      <c r="C179" s="96" t="s">
        <v>59</v>
      </c>
      <c r="D179" s="1"/>
      <c r="E179" s="208"/>
      <c r="F179" s="208"/>
      <c r="G179" s="208"/>
      <c r="H179" s="208">
        <v>0</v>
      </c>
      <c r="I179" s="208"/>
      <c r="J179" s="264"/>
      <c r="K179" s="264"/>
      <c r="L179" s="264"/>
      <c r="M179" s="264"/>
      <c r="N179" s="264">
        <v>0</v>
      </c>
      <c r="O179" s="362"/>
      <c r="P179" s="362"/>
    </row>
    <row r="180" spans="2:16">
      <c r="B180" s="82" t="s">
        <v>686</v>
      </c>
      <c r="C180" s="100" t="s">
        <v>268</v>
      </c>
      <c r="D180" s="1"/>
      <c r="E180" s="209"/>
      <c r="F180" s="209"/>
      <c r="G180" s="209"/>
      <c r="H180" s="209">
        <v>0</v>
      </c>
      <c r="I180" s="209"/>
      <c r="J180" s="363"/>
      <c r="K180" s="363"/>
      <c r="L180" s="363"/>
      <c r="M180" s="363"/>
      <c r="N180" s="363">
        <v>0</v>
      </c>
      <c r="O180" s="362"/>
      <c r="P180" s="362"/>
    </row>
    <row r="181" spans="2:16">
      <c r="C181" s="27" t="s">
        <v>72</v>
      </c>
      <c r="D181" s="1"/>
      <c r="E181" s="212">
        <v>178000</v>
      </c>
      <c r="F181" s="212">
        <v>0</v>
      </c>
      <c r="G181" s="212">
        <v>0</v>
      </c>
      <c r="H181" s="212">
        <v>178000</v>
      </c>
      <c r="I181" s="212">
        <v>0</v>
      </c>
      <c r="J181" s="212">
        <v>0</v>
      </c>
      <c r="K181" s="212">
        <v>0</v>
      </c>
      <c r="L181" s="212">
        <v>0</v>
      </c>
      <c r="M181" s="212">
        <v>0</v>
      </c>
      <c r="N181" s="379">
        <v>178000</v>
      </c>
      <c r="O181" s="362"/>
      <c r="P181" s="362"/>
    </row>
    <row r="182" spans="2:16">
      <c r="C182" s="394"/>
      <c r="E182" s="52"/>
      <c r="F182" s="52"/>
      <c r="G182" s="52"/>
      <c r="H182" s="52"/>
      <c r="I182" s="52"/>
      <c r="J182" s="52"/>
      <c r="K182" s="52"/>
      <c r="L182" s="52"/>
      <c r="M182" s="52"/>
      <c r="N182" s="52"/>
    </row>
    <row r="183" spans="2:16">
      <c r="C183" s="393" t="s">
        <v>1255</v>
      </c>
      <c r="E183" s="52"/>
      <c r="F183" s="52"/>
      <c r="G183" s="52"/>
      <c r="H183" s="52"/>
      <c r="I183" s="52"/>
      <c r="J183" s="52"/>
      <c r="K183" s="52"/>
      <c r="L183" s="52"/>
      <c r="M183" s="52"/>
      <c r="N183" s="52"/>
    </row>
    <row r="184" spans="2:16">
      <c r="C184" s="394"/>
      <c r="E184" s="52"/>
      <c r="F184" s="52"/>
      <c r="G184" s="52"/>
      <c r="H184" s="52"/>
      <c r="I184" s="52"/>
      <c r="J184" s="52"/>
      <c r="K184" s="52"/>
      <c r="L184" s="52"/>
      <c r="M184" s="52"/>
      <c r="N184" s="52"/>
    </row>
    <row r="186" spans="2:16" ht="36">
      <c r="C186" s="46" t="s">
        <v>21</v>
      </c>
      <c r="D186" s="47"/>
      <c r="E186" s="46" t="s">
        <v>108</v>
      </c>
      <c r="F186" s="46" t="s">
        <v>269</v>
      </c>
      <c r="G186" s="46" t="s">
        <v>109</v>
      </c>
      <c r="H186" s="46" t="s">
        <v>270</v>
      </c>
      <c r="I186" s="46" t="s">
        <v>112</v>
      </c>
      <c r="J186" s="46" t="s">
        <v>296</v>
      </c>
      <c r="K186" s="46" t="s">
        <v>16</v>
      </c>
      <c r="L186" s="46" t="s">
        <v>17</v>
      </c>
      <c r="M186" s="46" t="s">
        <v>18</v>
      </c>
      <c r="N186" s="46" t="s">
        <v>19</v>
      </c>
    </row>
    <row r="187" spans="2:16">
      <c r="C187" s="150" t="s">
        <v>94</v>
      </c>
      <c r="D187" s="1"/>
      <c r="E187" s="745"/>
      <c r="F187" s="745"/>
      <c r="G187" s="746"/>
      <c r="H187" s="747"/>
      <c r="I187" s="746"/>
      <c r="J187" s="748"/>
      <c r="K187" s="748"/>
      <c r="L187" s="749"/>
      <c r="M187" s="748"/>
      <c r="N187" s="750"/>
    </row>
    <row r="188" spans="2:16">
      <c r="C188" s="110" t="s">
        <v>13</v>
      </c>
      <c r="D188" s="1"/>
      <c r="E188" s="110"/>
      <c r="F188" s="110"/>
      <c r="G188" s="751"/>
      <c r="H188" s="752"/>
      <c r="I188" s="751"/>
      <c r="J188" s="753"/>
      <c r="K188" s="753"/>
      <c r="L188" s="754"/>
      <c r="M188" s="753"/>
      <c r="N188" s="755"/>
    </row>
    <row r="189" spans="2:16">
      <c r="C189" s="110" t="s">
        <v>13</v>
      </c>
      <c r="D189" s="1"/>
      <c r="E189" s="110"/>
      <c r="F189" s="110"/>
      <c r="G189" s="751"/>
      <c r="H189" s="752"/>
      <c r="I189" s="751"/>
      <c r="J189" s="753"/>
      <c r="K189" s="753"/>
      <c r="L189" s="754"/>
      <c r="M189" s="753"/>
      <c r="N189" s="755"/>
    </row>
    <row r="190" spans="2:16">
      <c r="C190" s="141" t="s">
        <v>95</v>
      </c>
      <c r="D190" s="1"/>
      <c r="E190" s="110"/>
      <c r="F190" s="110"/>
      <c r="G190" s="751"/>
      <c r="H190" s="752"/>
      <c r="I190" s="751"/>
      <c r="J190" s="753"/>
      <c r="K190" s="753"/>
      <c r="L190" s="754"/>
      <c r="M190" s="753"/>
      <c r="N190" s="755"/>
    </row>
    <row r="191" spans="2:16">
      <c r="C191" s="110" t="s">
        <v>13</v>
      </c>
      <c r="D191" s="1"/>
      <c r="E191" s="110"/>
      <c r="F191" s="110"/>
      <c r="G191" s="751"/>
      <c r="H191" s="752"/>
      <c r="I191" s="751"/>
      <c r="J191" s="753"/>
      <c r="K191" s="753"/>
      <c r="L191" s="754"/>
      <c r="M191" s="753"/>
      <c r="N191" s="755"/>
    </row>
    <row r="192" spans="2:16">
      <c r="C192" s="110" t="s">
        <v>13</v>
      </c>
      <c r="D192" s="1"/>
      <c r="E192" s="110"/>
      <c r="F192" s="110"/>
      <c r="G192" s="751"/>
      <c r="H192" s="752"/>
      <c r="I192" s="751"/>
      <c r="J192" s="753"/>
      <c r="K192" s="753"/>
      <c r="L192" s="754"/>
      <c r="M192" s="753"/>
      <c r="N192" s="755"/>
    </row>
    <row r="193" spans="3:14">
      <c r="C193" s="141" t="s">
        <v>23</v>
      </c>
      <c r="D193" s="1"/>
      <c r="E193" s="110"/>
      <c r="F193" s="110"/>
      <c r="G193" s="751"/>
      <c r="H193" s="752"/>
      <c r="I193" s="751"/>
      <c r="J193" s="753"/>
      <c r="K193" s="753"/>
      <c r="L193" s="754"/>
      <c r="M193" s="753"/>
      <c r="N193" s="755"/>
    </row>
    <row r="194" spans="3:14" ht="22.5">
      <c r="C194" s="128" t="s">
        <v>1552</v>
      </c>
      <c r="D194" s="498"/>
      <c r="E194" s="128" t="s">
        <v>1553</v>
      </c>
      <c r="F194" s="128" t="s">
        <v>1554</v>
      </c>
      <c r="G194" s="751">
        <v>6400000</v>
      </c>
      <c r="H194" s="752">
        <v>1</v>
      </c>
      <c r="I194" s="751"/>
      <c r="J194" s="753"/>
      <c r="K194" s="753">
        <v>0</v>
      </c>
      <c r="L194" s="754">
        <v>2.75E-2</v>
      </c>
      <c r="M194" s="753">
        <v>176000</v>
      </c>
      <c r="N194" s="755" t="s">
        <v>1555</v>
      </c>
    </row>
    <row r="195" spans="3:14" ht="22.5">
      <c r="C195" s="129" t="s">
        <v>1556</v>
      </c>
      <c r="D195" s="498"/>
      <c r="E195" s="129"/>
      <c r="F195" s="129" t="s">
        <v>1554</v>
      </c>
      <c r="G195" s="756">
        <v>162000</v>
      </c>
      <c r="H195" s="757">
        <v>1</v>
      </c>
      <c r="I195" s="756">
        <v>871657</v>
      </c>
      <c r="J195" s="758">
        <v>20754837</v>
      </c>
      <c r="K195" s="758">
        <v>0</v>
      </c>
      <c r="L195" s="759">
        <v>1.24E-2</v>
      </c>
      <c r="M195" s="758">
        <v>2000</v>
      </c>
      <c r="N195" s="760" t="s">
        <v>1555</v>
      </c>
    </row>
    <row r="196" spans="3:14">
      <c r="C196" s="169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3:14">
      <c r="C197" s="389" t="s">
        <v>1256</v>
      </c>
      <c r="E197" s="52"/>
      <c r="F197" s="52"/>
      <c r="G197" s="52"/>
      <c r="H197" s="52"/>
      <c r="I197" s="52"/>
      <c r="J197" s="52"/>
      <c r="K197" s="52"/>
      <c r="L197" s="52"/>
      <c r="M197" s="52"/>
      <c r="N197" s="52"/>
    </row>
    <row r="198" spans="3:14">
      <c r="C198" s="169"/>
      <c r="E198" s="52"/>
      <c r="F198" s="52"/>
      <c r="G198" s="52"/>
      <c r="H198" s="52"/>
      <c r="I198" s="52"/>
      <c r="J198" s="52"/>
      <c r="K198" s="52"/>
      <c r="L198" s="52"/>
      <c r="M198" s="52"/>
      <c r="N198" s="52"/>
    </row>
    <row r="200" spans="3:14" ht="15" customHeight="1">
      <c r="C200" s="1049" t="s">
        <v>20</v>
      </c>
      <c r="D200" s="47"/>
      <c r="E200" s="1049" t="s">
        <v>271</v>
      </c>
      <c r="F200" s="1049" t="s">
        <v>10</v>
      </c>
      <c r="G200" s="1049"/>
      <c r="H200" s="1049"/>
      <c r="I200" s="1080" t="s">
        <v>11</v>
      </c>
      <c r="J200" s="1081"/>
      <c r="K200" s="1081"/>
      <c r="L200" s="1081"/>
      <c r="M200" s="1081"/>
      <c r="N200" s="1082"/>
    </row>
    <row r="201" spans="3:14" ht="24">
      <c r="C201" s="1049"/>
      <c r="D201" s="47"/>
      <c r="E201" s="1049"/>
      <c r="F201" s="46" t="s">
        <v>2</v>
      </c>
      <c r="G201" s="46" t="s">
        <v>3</v>
      </c>
      <c r="H201" s="46" t="s">
        <v>266</v>
      </c>
      <c r="I201" s="46" t="s">
        <v>4</v>
      </c>
      <c r="J201" s="46" t="s">
        <v>2</v>
      </c>
      <c r="K201" s="46" t="s">
        <v>3</v>
      </c>
      <c r="L201" s="46" t="s">
        <v>297</v>
      </c>
      <c r="M201" s="46" t="s">
        <v>298</v>
      </c>
      <c r="N201" s="46" t="s">
        <v>262</v>
      </c>
    </row>
    <row r="202" spans="3:14">
      <c r="C202" s="170" t="s">
        <v>94</v>
      </c>
      <c r="D202" s="1"/>
      <c r="E202" s="3"/>
      <c r="F202" s="3"/>
      <c r="G202" s="3"/>
      <c r="H202" s="3"/>
      <c r="I202" s="3"/>
      <c r="J202" s="380"/>
      <c r="K202" s="380"/>
      <c r="L202" s="380"/>
      <c r="M202" s="380"/>
      <c r="N202" s="380"/>
    </row>
    <row r="203" spans="3:14">
      <c r="C203" s="95" t="s">
        <v>13</v>
      </c>
      <c r="D203" s="1"/>
      <c r="E203" s="4"/>
      <c r="F203" s="4"/>
      <c r="G203" s="4"/>
      <c r="H203" s="4"/>
      <c r="I203" s="4"/>
      <c r="J203" s="12"/>
      <c r="K203" s="12"/>
      <c r="L203" s="12"/>
      <c r="M203" s="12"/>
      <c r="N203" s="12"/>
    </row>
    <row r="204" spans="3:14">
      <c r="C204" s="95" t="s">
        <v>13</v>
      </c>
      <c r="D204" s="1"/>
      <c r="E204" s="4"/>
      <c r="F204" s="4"/>
      <c r="G204" s="4"/>
      <c r="H204" s="4"/>
      <c r="I204" s="4"/>
      <c r="J204" s="12"/>
      <c r="K204" s="12"/>
      <c r="L204" s="12"/>
      <c r="M204" s="12"/>
      <c r="N204" s="12"/>
    </row>
    <row r="205" spans="3:14">
      <c r="C205" s="137" t="s">
        <v>95</v>
      </c>
      <c r="D205" s="1"/>
      <c r="E205" s="4"/>
      <c r="F205" s="4"/>
      <c r="G205" s="4"/>
      <c r="H205" s="4"/>
      <c r="I205" s="4"/>
      <c r="J205" s="12"/>
      <c r="K205" s="12"/>
      <c r="L205" s="12"/>
      <c r="M205" s="12"/>
      <c r="N205" s="12"/>
    </row>
    <row r="206" spans="3:14">
      <c r="C206" s="95" t="s">
        <v>13</v>
      </c>
      <c r="D206" s="1"/>
      <c r="E206" s="4"/>
      <c r="F206" s="4"/>
      <c r="G206" s="4"/>
      <c r="H206" s="4"/>
      <c r="I206" s="4"/>
      <c r="J206" s="12"/>
      <c r="K206" s="12"/>
      <c r="L206" s="12"/>
      <c r="M206" s="12"/>
      <c r="N206" s="12"/>
    </row>
    <row r="207" spans="3:14">
      <c r="C207" s="95" t="s">
        <v>13</v>
      </c>
      <c r="D207" s="1"/>
      <c r="E207" s="4"/>
      <c r="F207" s="4"/>
      <c r="G207" s="4"/>
      <c r="H207" s="4"/>
      <c r="I207" s="4"/>
      <c r="J207" s="12"/>
      <c r="K207" s="12"/>
      <c r="L207" s="12"/>
      <c r="M207" s="12"/>
      <c r="N207" s="12"/>
    </row>
    <row r="208" spans="3:14">
      <c r="C208" s="137" t="s">
        <v>23</v>
      </c>
      <c r="D208" s="1"/>
      <c r="E208" s="4"/>
      <c r="F208" s="4"/>
      <c r="G208" s="4"/>
      <c r="H208" s="4"/>
      <c r="I208" s="4"/>
      <c r="J208" s="12"/>
      <c r="K208" s="12"/>
      <c r="L208" s="12"/>
      <c r="M208" s="12"/>
      <c r="N208" s="12"/>
    </row>
    <row r="209" spans="1:16">
      <c r="C209" s="95" t="s">
        <v>1552</v>
      </c>
      <c r="D209" s="1"/>
      <c r="E209" s="499">
        <v>176000</v>
      </c>
      <c r="F209" s="496"/>
      <c r="G209" s="496"/>
      <c r="H209" s="499">
        <v>176000</v>
      </c>
      <c r="I209" s="496"/>
      <c r="J209" s="347"/>
      <c r="K209" s="347"/>
      <c r="L209" s="347"/>
      <c r="M209" s="347"/>
      <c r="N209" s="500">
        <v>176000</v>
      </c>
    </row>
    <row r="210" spans="1:16">
      <c r="C210" s="108" t="s">
        <v>1556</v>
      </c>
      <c r="D210" s="1"/>
      <c r="E210" s="501">
        <v>2000</v>
      </c>
      <c r="F210" s="502"/>
      <c r="G210" s="502"/>
      <c r="H210" s="501">
        <v>2000</v>
      </c>
      <c r="I210" s="502"/>
      <c r="J210" s="497"/>
      <c r="K210" s="497"/>
      <c r="L210" s="497"/>
      <c r="M210" s="497"/>
      <c r="N210" s="503">
        <v>2000</v>
      </c>
    </row>
    <row r="211" spans="1:16">
      <c r="C211" s="169"/>
      <c r="E211" s="52"/>
      <c r="F211" s="52"/>
      <c r="G211" s="52"/>
      <c r="H211" s="52"/>
      <c r="I211" s="52"/>
      <c r="J211" s="52"/>
      <c r="K211" s="52"/>
      <c r="L211" s="52"/>
      <c r="M211" s="52"/>
      <c r="N211" s="52"/>
    </row>
    <row r="212" spans="1:16">
      <c r="C212" s="389" t="s">
        <v>1257</v>
      </c>
      <c r="E212" s="52"/>
      <c r="F212" s="52"/>
      <c r="G212" s="52"/>
      <c r="H212" s="52"/>
      <c r="I212" s="52"/>
      <c r="J212" s="52"/>
      <c r="K212" s="52"/>
      <c r="L212" s="52"/>
      <c r="M212" s="52"/>
      <c r="N212" s="52"/>
    </row>
    <row r="213" spans="1:16">
      <c r="C213" s="169"/>
      <c r="E213" s="52"/>
      <c r="F213" s="52"/>
      <c r="G213" s="52"/>
      <c r="H213" s="52"/>
      <c r="I213" s="52"/>
      <c r="J213" s="52"/>
      <c r="K213" s="52"/>
      <c r="L213" s="52"/>
      <c r="M213" s="52"/>
      <c r="N213" s="52"/>
    </row>
    <row r="214" spans="1:16" ht="15.75" thickBot="1">
      <c r="G214" s="382"/>
    </row>
    <row r="215" spans="1:16" ht="48">
      <c r="B215" s="46" t="s">
        <v>597</v>
      </c>
      <c r="C215" s="46" t="s">
        <v>24</v>
      </c>
      <c r="D215" s="47"/>
      <c r="E215" s="46" t="s">
        <v>261</v>
      </c>
      <c r="F215" s="46" t="s">
        <v>4</v>
      </c>
      <c r="G215" s="46" t="s">
        <v>1</v>
      </c>
      <c r="H215" s="46" t="s">
        <v>274</v>
      </c>
      <c r="I215" s="50" t="s">
        <v>313</v>
      </c>
      <c r="J215" s="46" t="s">
        <v>272</v>
      </c>
      <c r="K215" s="504" t="s">
        <v>315</v>
      </c>
      <c r="L215" s="505" t="s">
        <v>273</v>
      </c>
      <c r="M215" s="368"/>
      <c r="N215" s="369"/>
    </row>
    <row r="216" spans="1:16" s="373" customFormat="1">
      <c r="B216" s="133" t="s">
        <v>689</v>
      </c>
      <c r="C216" s="133" t="s">
        <v>174</v>
      </c>
      <c r="D216" s="201"/>
      <c r="E216" s="549">
        <v>11312051.000000002</v>
      </c>
      <c r="F216" s="549">
        <v>60860.039999997243</v>
      </c>
      <c r="G216" s="549">
        <v>181800.41999999998</v>
      </c>
      <c r="H216" s="549">
        <v>0</v>
      </c>
      <c r="I216" s="737">
        <v>2270047.9900000002</v>
      </c>
      <c r="J216" s="737">
        <v>9284663.4699999988</v>
      </c>
      <c r="K216" s="737">
        <v>0</v>
      </c>
      <c r="L216" s="737">
        <v>2417936.3499999996</v>
      </c>
      <c r="M216" s="374"/>
      <c r="N216" s="374"/>
      <c r="O216" s="374"/>
      <c r="P216" s="374"/>
    </row>
    <row r="217" spans="1:16" s="375" customFormat="1">
      <c r="B217" s="106"/>
      <c r="C217" s="106" t="s">
        <v>562</v>
      </c>
      <c r="D217" s="260"/>
      <c r="E217" s="550">
        <v>11137227.220000003</v>
      </c>
      <c r="F217" s="550">
        <v>60860.039999997243</v>
      </c>
      <c r="G217" s="550">
        <v>108430</v>
      </c>
      <c r="H217" s="550"/>
      <c r="I217" s="738">
        <v>2217526.1100000003</v>
      </c>
      <c r="J217" s="738">
        <v>9088991.1499999985</v>
      </c>
      <c r="K217" s="738"/>
      <c r="L217" s="738">
        <v>2249851.9999999995</v>
      </c>
      <c r="M217" s="376"/>
      <c r="N217" s="376"/>
    </row>
    <row r="218" spans="1:16" s="375" customFormat="1">
      <c r="B218" s="107"/>
      <c r="C218" s="107" t="s">
        <v>176</v>
      </c>
      <c r="D218" s="260"/>
      <c r="E218" s="550">
        <v>174823.77999999997</v>
      </c>
      <c r="F218" s="550"/>
      <c r="G218" s="550">
        <v>73370.42</v>
      </c>
      <c r="H218" s="550"/>
      <c r="I218" s="738">
        <v>52521.88</v>
      </c>
      <c r="J218" s="738">
        <v>195672.31999999995</v>
      </c>
      <c r="K218" s="738"/>
      <c r="L218" s="738">
        <v>168084.35</v>
      </c>
      <c r="M218" s="376"/>
      <c r="N218" s="376"/>
    </row>
    <row r="219" spans="1:16" s="375" customFormat="1">
      <c r="B219" s="107"/>
      <c r="C219" s="107" t="s">
        <v>177</v>
      </c>
      <c r="D219" s="260"/>
      <c r="E219" s="550"/>
      <c r="F219" s="550"/>
      <c r="G219" s="550"/>
      <c r="H219" s="550"/>
      <c r="I219" s="738"/>
      <c r="J219" s="738">
        <v>0</v>
      </c>
      <c r="K219" s="738"/>
      <c r="L219" s="738"/>
      <c r="M219" s="376"/>
      <c r="N219" s="376"/>
    </row>
    <row r="220" spans="1:16" s="373" customFormat="1">
      <c r="B220" s="136" t="s">
        <v>690</v>
      </c>
      <c r="C220" s="136" t="s">
        <v>123</v>
      </c>
      <c r="D220" s="201"/>
      <c r="E220" s="551">
        <v>0</v>
      </c>
      <c r="F220" s="551"/>
      <c r="G220" s="551">
        <v>221555.19</v>
      </c>
      <c r="H220" s="551"/>
      <c r="I220" s="667"/>
      <c r="J220" s="667">
        <v>221555.19</v>
      </c>
      <c r="K220" s="667"/>
      <c r="L220" s="667">
        <v>221555.19</v>
      </c>
      <c r="M220" s="374"/>
      <c r="N220" s="374"/>
      <c r="O220" s="545"/>
      <c r="P220" s="545"/>
    </row>
    <row r="221" spans="1:16" s="373" customFormat="1">
      <c r="B221" s="136" t="s">
        <v>691</v>
      </c>
      <c r="C221" s="136" t="s">
        <v>175</v>
      </c>
      <c r="D221" s="201"/>
      <c r="E221" s="551">
        <v>4319450.18</v>
      </c>
      <c r="F221" s="551">
        <v>-780481.73000000231</v>
      </c>
      <c r="G221" s="551">
        <v>9886358.9200000018</v>
      </c>
      <c r="H221" s="551">
        <v>0</v>
      </c>
      <c r="I221" s="667">
        <v>357.49</v>
      </c>
      <c r="J221" s="667">
        <v>13424969.879999999</v>
      </c>
      <c r="K221" s="667">
        <v>0</v>
      </c>
      <c r="L221" s="667">
        <v>12989991.049999995</v>
      </c>
      <c r="M221" s="374"/>
      <c r="N221" s="374"/>
      <c r="O221" s="545"/>
      <c r="P221" s="545"/>
    </row>
    <row r="222" spans="1:16">
      <c r="A222" s="375"/>
      <c r="B222" s="107"/>
      <c r="C222" s="107" t="s">
        <v>600</v>
      </c>
      <c r="D222" s="260"/>
      <c r="E222" s="550">
        <v>4189016</v>
      </c>
      <c r="F222" s="550">
        <v>-780481.73000000231</v>
      </c>
      <c r="G222" s="550">
        <v>9146434.0899999999</v>
      </c>
      <c r="H222" s="550"/>
      <c r="I222" s="738">
        <v>357.49</v>
      </c>
      <c r="J222" s="738">
        <v>12554610.869999997</v>
      </c>
      <c r="K222" s="739"/>
      <c r="L222" s="738">
        <v>12127755.149999995</v>
      </c>
      <c r="M222" s="362"/>
      <c r="N222" s="362"/>
      <c r="O222" s="242"/>
      <c r="P222" s="242"/>
    </row>
    <row r="223" spans="1:16">
      <c r="A223" s="375"/>
      <c r="B223" s="107"/>
      <c r="C223" s="107" t="s">
        <v>601</v>
      </c>
      <c r="D223" s="260"/>
      <c r="E223" s="550">
        <v>71957.759999999995</v>
      </c>
      <c r="F223" s="550"/>
      <c r="G223" s="550">
        <v>28372.4899999999</v>
      </c>
      <c r="H223" s="550"/>
      <c r="I223" s="738"/>
      <c r="J223" s="738">
        <v>100330.2499999999</v>
      </c>
      <c r="K223" s="739"/>
      <c r="L223" s="738">
        <v>99092.739999999991</v>
      </c>
      <c r="M223" s="362"/>
      <c r="N223" s="362"/>
      <c r="O223" s="242"/>
      <c r="P223" s="242"/>
    </row>
    <row r="224" spans="1:16">
      <c r="A224" s="375"/>
      <c r="B224" s="107"/>
      <c r="C224" s="107" t="s">
        <v>178</v>
      </c>
      <c r="D224" s="260"/>
      <c r="E224" s="550">
        <v>58476.42</v>
      </c>
      <c r="F224" s="550"/>
      <c r="G224" s="550">
        <v>711552.34000000102</v>
      </c>
      <c r="H224" s="550"/>
      <c r="I224" s="738"/>
      <c r="J224" s="738">
        <v>770028.76000000106</v>
      </c>
      <c r="K224" s="739"/>
      <c r="L224" s="738">
        <v>763143.16000000073</v>
      </c>
      <c r="M224" s="362"/>
      <c r="N224" s="362"/>
      <c r="O224" s="242"/>
      <c r="P224" s="242"/>
    </row>
    <row r="225" spans="2:16" s="373" customFormat="1">
      <c r="B225" s="137" t="s">
        <v>692</v>
      </c>
      <c r="C225" s="137" t="s">
        <v>60</v>
      </c>
      <c r="D225" s="201"/>
      <c r="E225" s="552">
        <v>7882</v>
      </c>
      <c r="F225" s="552">
        <v>-7882</v>
      </c>
      <c r="G225" s="552">
        <v>2148.77</v>
      </c>
      <c r="H225" s="552"/>
      <c r="I225" s="671"/>
      <c r="J225" s="671">
        <v>2148.77</v>
      </c>
      <c r="K225" s="671"/>
      <c r="L225" s="671">
        <v>8583.3900000000012</v>
      </c>
      <c r="M225" s="374"/>
      <c r="N225" s="374"/>
      <c r="O225" s="545"/>
      <c r="P225" s="545"/>
    </row>
    <row r="226" spans="2:16" s="373" customFormat="1">
      <c r="B226" s="137" t="s">
        <v>693</v>
      </c>
      <c r="C226" s="137" t="s">
        <v>61</v>
      </c>
      <c r="D226" s="201"/>
      <c r="E226" s="552">
        <v>0</v>
      </c>
      <c r="F226" s="552"/>
      <c r="G226" s="552"/>
      <c r="H226" s="552"/>
      <c r="I226" s="671"/>
      <c r="J226" s="671">
        <v>0</v>
      </c>
      <c r="K226" s="671"/>
      <c r="L226" s="671">
        <v>0</v>
      </c>
      <c r="M226" s="374"/>
      <c r="N226" s="374"/>
      <c r="O226" s="545"/>
      <c r="P226" s="545"/>
    </row>
    <row r="227" spans="2:16" s="373" customFormat="1">
      <c r="B227" s="136" t="s">
        <v>694</v>
      </c>
      <c r="C227" s="136" t="s">
        <v>124</v>
      </c>
      <c r="D227" s="201"/>
      <c r="E227" s="553">
        <v>0</v>
      </c>
      <c r="F227" s="553"/>
      <c r="G227" s="553"/>
      <c r="H227" s="553"/>
      <c r="I227" s="649"/>
      <c r="J227" s="649">
        <v>0</v>
      </c>
      <c r="K227" s="649"/>
      <c r="L227" s="649">
        <v>0</v>
      </c>
      <c r="M227" s="374"/>
      <c r="N227" s="374"/>
      <c r="O227" s="545"/>
      <c r="P227" s="545"/>
    </row>
    <row r="228" spans="2:16" s="373" customFormat="1">
      <c r="B228" s="137" t="s">
        <v>695</v>
      </c>
      <c r="C228" s="137" t="s">
        <v>1499</v>
      </c>
      <c r="D228" s="201"/>
      <c r="E228" s="552">
        <v>0</v>
      </c>
      <c r="F228" s="552"/>
      <c r="G228" s="552"/>
      <c r="H228" s="552"/>
      <c r="I228" s="671"/>
      <c r="J228" s="671">
        <v>0</v>
      </c>
      <c r="K228" s="671"/>
      <c r="L228" s="671">
        <v>0</v>
      </c>
      <c r="M228" s="374"/>
      <c r="N228" s="374"/>
      <c r="O228" s="545"/>
      <c r="P228" s="545"/>
    </row>
    <row r="229" spans="2:16" s="373" customFormat="1">
      <c r="B229" s="137" t="s">
        <v>696</v>
      </c>
      <c r="C229" s="137" t="s">
        <v>62</v>
      </c>
      <c r="D229" s="201"/>
      <c r="E229" s="552">
        <v>667548.03999999724</v>
      </c>
      <c r="F229" s="552">
        <v>727503.69000000507</v>
      </c>
      <c r="G229" s="552">
        <v>453570.39</v>
      </c>
      <c r="H229" s="552"/>
      <c r="I229" s="671"/>
      <c r="J229" s="671">
        <v>1848622.1200000024</v>
      </c>
      <c r="K229" s="671"/>
      <c r="L229" s="671">
        <v>966022.2</v>
      </c>
      <c r="M229" s="374"/>
      <c r="N229" s="374"/>
      <c r="O229" s="545"/>
      <c r="P229" s="545"/>
    </row>
    <row r="230" spans="2:16" s="373" customFormat="1">
      <c r="B230" s="138" t="s">
        <v>697</v>
      </c>
      <c r="C230" s="138" t="s">
        <v>602</v>
      </c>
      <c r="D230" s="201"/>
      <c r="E230" s="554">
        <v>0</v>
      </c>
      <c r="F230" s="554"/>
      <c r="G230" s="554"/>
      <c r="H230" s="554"/>
      <c r="I230" s="740"/>
      <c r="J230" s="740">
        <v>0</v>
      </c>
      <c r="K230" s="740"/>
      <c r="L230" s="740">
        <v>0</v>
      </c>
      <c r="M230" s="374"/>
      <c r="N230" s="374"/>
      <c r="O230" s="545"/>
      <c r="P230" s="545"/>
    </row>
    <row r="231" spans="2:16" ht="15.75" thickBot="1">
      <c r="B231" s="109"/>
      <c r="C231" s="171" t="s">
        <v>1220</v>
      </c>
      <c r="D231" s="1"/>
      <c r="E231" s="555">
        <v>16306931.219999999</v>
      </c>
      <c r="F231" s="555">
        <v>0</v>
      </c>
      <c r="G231" s="555">
        <v>10745433.690000001</v>
      </c>
      <c r="H231" s="555">
        <v>0</v>
      </c>
      <c r="I231" s="555">
        <v>2270405.4800000004</v>
      </c>
      <c r="J231" s="555">
        <v>24781959.43</v>
      </c>
      <c r="K231" s="555">
        <v>0</v>
      </c>
      <c r="L231" s="555">
        <v>16604088.179999994</v>
      </c>
      <c r="M231" s="362"/>
      <c r="N231" s="362"/>
      <c r="O231" s="242"/>
      <c r="P231" s="242"/>
    </row>
    <row r="232" spans="2:16" ht="6" customHeight="1" thickTop="1">
      <c r="B232" s="109"/>
      <c r="C232" s="109"/>
      <c r="D232" s="1"/>
      <c r="E232" s="556"/>
      <c r="F232" s="637"/>
      <c r="G232" s="637"/>
      <c r="H232" s="637"/>
      <c r="I232" s="637"/>
      <c r="J232" s="637"/>
      <c r="K232" s="637"/>
      <c r="L232" s="637"/>
      <c r="M232" s="362"/>
      <c r="N232" s="362"/>
      <c r="O232" s="242"/>
      <c r="P232" s="242"/>
    </row>
    <row r="233" spans="2:16">
      <c r="B233" s="93" t="s">
        <v>698</v>
      </c>
      <c r="C233" s="93" t="s">
        <v>63</v>
      </c>
      <c r="D233" s="1"/>
      <c r="E233" s="741">
        <v>0</v>
      </c>
      <c r="F233" s="742"/>
      <c r="G233" s="742">
        <v>1079.06</v>
      </c>
      <c r="H233" s="742"/>
      <c r="I233" s="742"/>
      <c r="J233" s="741">
        <v>1079.06</v>
      </c>
      <c r="K233" s="742"/>
      <c r="L233" s="741">
        <v>1079.06</v>
      </c>
      <c r="M233" s="362"/>
      <c r="N233" s="362"/>
      <c r="O233" s="242"/>
      <c r="P233" s="242"/>
    </row>
    <row r="234" spans="2:16">
      <c r="B234" s="110" t="s">
        <v>699</v>
      </c>
      <c r="C234" s="110" t="s">
        <v>64</v>
      </c>
      <c r="D234" s="1"/>
      <c r="E234" s="603">
        <v>2197.2800000000002</v>
      </c>
      <c r="F234" s="645"/>
      <c r="G234" s="645"/>
      <c r="H234" s="645"/>
      <c r="I234" s="645">
        <v>1668.2300000000002</v>
      </c>
      <c r="J234" s="603">
        <v>529.04999999999995</v>
      </c>
      <c r="K234" s="645"/>
      <c r="L234" s="603">
        <v>0</v>
      </c>
      <c r="M234" s="362"/>
      <c r="N234" s="362"/>
      <c r="O234" s="242"/>
      <c r="P234" s="242"/>
    </row>
    <row r="235" spans="2:16">
      <c r="B235" s="110" t="s">
        <v>700</v>
      </c>
      <c r="C235" s="110" t="s">
        <v>65</v>
      </c>
      <c r="D235" s="1"/>
      <c r="E235" s="603">
        <v>0</v>
      </c>
      <c r="F235" s="645"/>
      <c r="G235" s="645"/>
      <c r="H235" s="645"/>
      <c r="I235" s="645"/>
      <c r="J235" s="603">
        <v>0</v>
      </c>
      <c r="K235" s="645"/>
      <c r="L235" s="603">
        <v>0</v>
      </c>
      <c r="M235" s="362"/>
      <c r="N235" s="362"/>
      <c r="O235" s="242"/>
      <c r="P235" s="242"/>
    </row>
    <row r="236" spans="2:16">
      <c r="B236" s="110" t="s">
        <v>701</v>
      </c>
      <c r="C236" s="110" t="s">
        <v>66</v>
      </c>
      <c r="D236" s="1"/>
      <c r="E236" s="603">
        <v>30071</v>
      </c>
      <c r="F236" s="645"/>
      <c r="G236" s="645">
        <v>67682.169999999984</v>
      </c>
      <c r="H236" s="645"/>
      <c r="I236" s="645">
        <v>19776.330000000002</v>
      </c>
      <c r="J236" s="603">
        <v>77976.839999999982</v>
      </c>
      <c r="K236" s="645"/>
      <c r="L236" s="603">
        <v>20568.3</v>
      </c>
      <c r="M236" s="362"/>
      <c r="N236" s="362"/>
      <c r="O236" s="242"/>
      <c r="P236" s="242"/>
    </row>
    <row r="237" spans="2:16">
      <c r="B237" s="110" t="s">
        <v>702</v>
      </c>
      <c r="C237" s="110" t="s">
        <v>67</v>
      </c>
      <c r="D237" s="1"/>
      <c r="E237" s="603">
        <v>0</v>
      </c>
      <c r="F237" s="645"/>
      <c r="G237" s="645"/>
      <c r="H237" s="645"/>
      <c r="I237" s="645">
        <v>0</v>
      </c>
      <c r="J237" s="603">
        <v>0</v>
      </c>
      <c r="K237" s="645"/>
      <c r="L237" s="603"/>
      <c r="M237" s="362"/>
      <c r="N237" s="362"/>
      <c r="O237" s="242"/>
      <c r="P237" s="242"/>
    </row>
    <row r="238" spans="2:16">
      <c r="B238" s="110" t="s">
        <v>703</v>
      </c>
      <c r="C238" s="110" t="s">
        <v>603</v>
      </c>
      <c r="D238" s="1"/>
      <c r="E238" s="603">
        <v>0</v>
      </c>
      <c r="F238" s="645"/>
      <c r="G238" s="645"/>
      <c r="H238" s="645"/>
      <c r="I238" s="645"/>
      <c r="J238" s="603">
        <v>0</v>
      </c>
      <c r="K238" s="645"/>
      <c r="L238" s="645"/>
      <c r="M238" s="362"/>
      <c r="N238" s="362"/>
      <c r="O238" s="242"/>
      <c r="P238" s="242"/>
    </row>
    <row r="239" spans="2:16">
      <c r="B239" s="108" t="s">
        <v>704</v>
      </c>
      <c r="C239" s="108" t="s">
        <v>604</v>
      </c>
      <c r="D239" s="1"/>
      <c r="E239" s="743">
        <v>0</v>
      </c>
      <c r="F239" s="744"/>
      <c r="G239" s="744"/>
      <c r="H239" s="744"/>
      <c r="I239" s="744"/>
      <c r="J239" s="743">
        <v>0</v>
      </c>
      <c r="K239" s="744"/>
      <c r="L239" s="744"/>
      <c r="M239" s="362"/>
      <c r="N239" s="362"/>
      <c r="O239" s="242"/>
      <c r="P239" s="242"/>
    </row>
    <row r="240" spans="2:16" ht="15.75" thickBot="1">
      <c r="B240" s="2"/>
      <c r="C240" s="172" t="s">
        <v>1221</v>
      </c>
      <c r="D240" s="1"/>
      <c r="E240" s="673">
        <v>32268.28</v>
      </c>
      <c r="F240" s="673">
        <v>0</v>
      </c>
      <c r="G240" s="673">
        <v>68761.229999999981</v>
      </c>
      <c r="H240" s="673">
        <v>0</v>
      </c>
      <c r="I240" s="673">
        <v>21444.560000000001</v>
      </c>
      <c r="J240" s="673">
        <v>79584.949999999983</v>
      </c>
      <c r="K240" s="673">
        <v>0</v>
      </c>
      <c r="L240" s="673">
        <v>21647.360000000001</v>
      </c>
      <c r="M240" s="202"/>
      <c r="N240" s="202"/>
      <c r="O240" s="242"/>
      <c r="P240" s="242"/>
    </row>
    <row r="241" spans="2:16" ht="15.75" thickTop="1">
      <c r="C241" s="393" t="s">
        <v>1258</v>
      </c>
      <c r="E241" s="52"/>
      <c r="F241" s="52"/>
      <c r="G241" s="52"/>
      <c r="H241" s="52"/>
      <c r="I241" s="52"/>
      <c r="J241" s="52"/>
      <c r="K241" s="358"/>
      <c r="L241" s="52"/>
      <c r="M241" s="52"/>
      <c r="N241" s="52"/>
    </row>
    <row r="242" spans="2:16">
      <c r="C242" s="197"/>
      <c r="E242" s="52"/>
      <c r="F242" s="52"/>
      <c r="G242" s="52"/>
      <c r="H242" s="52"/>
      <c r="I242" s="546"/>
      <c r="J242" s="546"/>
      <c r="K242" s="358"/>
      <c r="L242" s="358"/>
      <c r="M242" s="358"/>
      <c r="N242" s="52"/>
      <c r="O242" s="362"/>
    </row>
    <row r="243" spans="2:16">
      <c r="M243" s="358"/>
      <c r="N243" s="52"/>
      <c r="P243" s="362"/>
    </row>
    <row r="244" spans="2:16" ht="29.25" customHeight="1" thickBot="1">
      <c r="B244" s="1050" t="s">
        <v>597</v>
      </c>
      <c r="C244" s="1050" t="s">
        <v>579</v>
      </c>
      <c r="D244" s="47"/>
      <c r="E244" s="1049" t="s">
        <v>11</v>
      </c>
      <c r="F244" s="1049"/>
      <c r="G244" s="1049"/>
      <c r="H244" s="1049"/>
      <c r="I244" s="1049"/>
      <c r="M244" s="362"/>
    </row>
    <row r="245" spans="2:16" ht="24">
      <c r="B245" s="1040"/>
      <c r="C245" s="1040"/>
      <c r="D245" s="47"/>
      <c r="E245" s="612" t="s">
        <v>261</v>
      </c>
      <c r="F245" s="613" t="s">
        <v>1</v>
      </c>
      <c r="G245" s="613" t="s">
        <v>313</v>
      </c>
      <c r="H245" s="613" t="s">
        <v>272</v>
      </c>
      <c r="I245" s="614" t="s">
        <v>275</v>
      </c>
      <c r="J245" s="368"/>
      <c r="K245" s="369"/>
      <c r="L245" s="381"/>
    </row>
    <row r="246" spans="2:16" s="373" customFormat="1">
      <c r="B246" s="111"/>
      <c r="C246" s="111" t="s">
        <v>143</v>
      </c>
      <c r="D246" s="201"/>
      <c r="E246" s="592"/>
      <c r="F246" s="592"/>
      <c r="G246" s="592"/>
      <c r="H246" s="592">
        <v>0</v>
      </c>
      <c r="I246" s="615"/>
      <c r="J246" s="374"/>
      <c r="K246" s="374"/>
      <c r="L246" s="374"/>
    </row>
    <row r="247" spans="2:16" s="373" customFormat="1">
      <c r="B247" s="112"/>
      <c r="C247" s="112" t="s">
        <v>635</v>
      </c>
      <c r="D247" s="201"/>
      <c r="E247" s="593"/>
      <c r="F247" s="593"/>
      <c r="G247" s="593"/>
      <c r="H247" s="593">
        <v>0</v>
      </c>
      <c r="I247" s="616"/>
      <c r="J247" s="374"/>
      <c r="K247" s="374"/>
      <c r="L247" s="374"/>
    </row>
    <row r="248" spans="2:16">
      <c r="B248" s="89" t="s">
        <v>705</v>
      </c>
      <c r="C248" s="114" t="s">
        <v>179</v>
      </c>
      <c r="D248" s="1"/>
      <c r="E248" s="594"/>
      <c r="F248" s="594"/>
      <c r="G248" s="594"/>
      <c r="H248" s="594">
        <v>0</v>
      </c>
      <c r="I248" s="617"/>
      <c r="J248" s="362"/>
      <c r="K248" s="362"/>
      <c r="L248" s="362"/>
    </row>
    <row r="249" spans="2:16">
      <c r="B249" s="89" t="s">
        <v>706</v>
      </c>
      <c r="C249" s="114" t="s">
        <v>634</v>
      </c>
      <c r="D249" s="1"/>
      <c r="E249" s="594">
        <v>0</v>
      </c>
      <c r="F249" s="594">
        <v>0</v>
      </c>
      <c r="G249" s="594">
        <v>0</v>
      </c>
      <c r="H249" s="594">
        <v>0</v>
      </c>
      <c r="I249" s="617"/>
      <c r="J249" s="362"/>
      <c r="K249" s="362"/>
      <c r="L249" s="362"/>
    </row>
    <row r="250" spans="2:16">
      <c r="B250" s="89" t="s">
        <v>707</v>
      </c>
      <c r="C250" s="114" t="s">
        <v>180</v>
      </c>
      <c r="D250" s="1"/>
      <c r="E250" s="594">
        <v>0</v>
      </c>
      <c r="F250" s="594">
        <v>0</v>
      </c>
      <c r="G250" s="594">
        <v>0</v>
      </c>
      <c r="H250" s="594">
        <v>0</v>
      </c>
      <c r="I250" s="617"/>
      <c r="J250" s="362"/>
      <c r="K250" s="362"/>
      <c r="L250" s="362"/>
    </row>
    <row r="251" spans="2:16">
      <c r="B251" s="91" t="s">
        <v>708</v>
      </c>
      <c r="C251" s="114" t="s">
        <v>605</v>
      </c>
      <c r="D251" s="1"/>
      <c r="E251" s="594">
        <v>0</v>
      </c>
      <c r="F251" s="594">
        <v>0</v>
      </c>
      <c r="G251" s="594">
        <v>0</v>
      </c>
      <c r="H251" s="594">
        <v>0</v>
      </c>
      <c r="I251" s="617"/>
      <c r="J251" s="362"/>
      <c r="K251" s="362"/>
      <c r="L251" s="362"/>
    </row>
    <row r="252" spans="2:16">
      <c r="B252" s="89" t="s">
        <v>709</v>
      </c>
      <c r="C252" s="114" t="s">
        <v>181</v>
      </c>
      <c r="D252" s="1"/>
      <c r="E252" s="594">
        <v>0</v>
      </c>
      <c r="F252" s="594">
        <v>0</v>
      </c>
      <c r="G252" s="594">
        <v>0</v>
      </c>
      <c r="H252" s="594">
        <v>0</v>
      </c>
      <c r="I252" s="617"/>
      <c r="J252" s="362"/>
      <c r="K252" s="362"/>
      <c r="L252" s="362"/>
    </row>
    <row r="253" spans="2:16">
      <c r="B253" s="91" t="s">
        <v>710</v>
      </c>
      <c r="C253" s="123" t="s">
        <v>182</v>
      </c>
      <c r="D253" s="1"/>
      <c r="E253" s="594">
        <v>0</v>
      </c>
      <c r="F253" s="594">
        <v>0</v>
      </c>
      <c r="G253" s="594">
        <v>0</v>
      </c>
      <c r="H253" s="594">
        <v>0</v>
      </c>
      <c r="I253" s="617"/>
      <c r="J253" s="362"/>
      <c r="K253" s="362"/>
      <c r="L253" s="362"/>
    </row>
    <row r="254" spans="2:16">
      <c r="B254" s="88"/>
      <c r="C254" s="112" t="s">
        <v>144</v>
      </c>
      <c r="D254" s="1"/>
      <c r="E254" s="594"/>
      <c r="F254" s="594"/>
      <c r="G254" s="594"/>
      <c r="H254" s="594">
        <v>0</v>
      </c>
      <c r="I254" s="617"/>
      <c r="J254" s="362"/>
      <c r="K254" s="362"/>
      <c r="L254" s="362"/>
    </row>
    <row r="255" spans="2:16">
      <c r="B255" s="272" t="s">
        <v>711</v>
      </c>
      <c r="C255" s="115" t="s">
        <v>183</v>
      </c>
      <c r="D255" s="1"/>
      <c r="E255" s="595">
        <v>0</v>
      </c>
      <c r="F255" s="595">
        <v>0</v>
      </c>
      <c r="G255" s="595">
        <v>0</v>
      </c>
      <c r="H255" s="595">
        <v>0</v>
      </c>
      <c r="I255" s="618"/>
      <c r="J255" s="362"/>
      <c r="K255" s="362"/>
      <c r="L255" s="362"/>
    </row>
    <row r="256" spans="2:16">
      <c r="B256" s="113"/>
      <c r="C256" s="112" t="s">
        <v>146</v>
      </c>
      <c r="D256" s="1"/>
      <c r="E256" s="596"/>
      <c r="F256" s="596"/>
      <c r="G256" s="596"/>
      <c r="H256" s="596">
        <v>0</v>
      </c>
      <c r="I256" s="619"/>
      <c r="J256" s="362"/>
      <c r="K256" s="362"/>
      <c r="L256" s="362"/>
    </row>
    <row r="257" spans="2:12">
      <c r="B257" s="173" t="s">
        <v>712</v>
      </c>
      <c r="C257" s="112" t="s">
        <v>642</v>
      </c>
      <c r="D257" s="1"/>
      <c r="E257" s="594">
        <v>1770138</v>
      </c>
      <c r="F257" s="594">
        <v>0</v>
      </c>
      <c r="G257" s="594">
        <v>0</v>
      </c>
      <c r="H257" s="594">
        <v>1770138</v>
      </c>
      <c r="I257" s="617"/>
      <c r="J257" s="362"/>
      <c r="K257" s="362"/>
      <c r="L257" s="362"/>
    </row>
    <row r="258" spans="2:12">
      <c r="B258" s="114"/>
      <c r="C258" s="114" t="s">
        <v>145</v>
      </c>
      <c r="D258" s="1"/>
      <c r="E258" s="594"/>
      <c r="F258" s="594"/>
      <c r="G258" s="594"/>
      <c r="H258" s="594">
        <v>0</v>
      </c>
      <c r="I258" s="617"/>
      <c r="J258" s="362"/>
      <c r="K258" s="362"/>
      <c r="L258" s="362"/>
    </row>
    <row r="259" spans="2:12">
      <c r="B259" s="115"/>
      <c r="C259" s="115" t="s">
        <v>145</v>
      </c>
      <c r="D259" s="1"/>
      <c r="E259" s="597"/>
      <c r="F259" s="597"/>
      <c r="G259" s="597"/>
      <c r="H259" s="597">
        <v>0</v>
      </c>
      <c r="I259" s="620"/>
      <c r="J259" s="362"/>
      <c r="K259" s="362"/>
      <c r="L259" s="362"/>
    </row>
    <row r="260" spans="2:12">
      <c r="B260" s="116"/>
      <c r="C260" s="112" t="s">
        <v>636</v>
      </c>
      <c r="D260" s="1"/>
      <c r="E260" s="598"/>
      <c r="F260" s="598"/>
      <c r="G260" s="598"/>
      <c r="H260" s="598">
        <v>0</v>
      </c>
      <c r="I260" s="621"/>
      <c r="J260" s="362"/>
      <c r="K260" s="362"/>
      <c r="L260" s="362"/>
    </row>
    <row r="261" spans="2:12">
      <c r="B261" s="273" t="s">
        <v>713</v>
      </c>
      <c r="C261" s="173" t="s">
        <v>637</v>
      </c>
      <c r="D261" s="1"/>
      <c r="E261" s="594">
        <v>0</v>
      </c>
      <c r="F261" s="594">
        <v>0</v>
      </c>
      <c r="G261" s="594">
        <v>0</v>
      </c>
      <c r="H261" s="594">
        <v>0</v>
      </c>
      <c r="I261" s="617"/>
      <c r="J261" s="362"/>
      <c r="K261" s="362"/>
      <c r="L261" s="362"/>
    </row>
    <row r="262" spans="2:12">
      <c r="B262" s="89" t="s">
        <v>714</v>
      </c>
      <c r="C262" s="130" t="s">
        <v>638</v>
      </c>
      <c r="D262" s="1"/>
      <c r="E262" s="624">
        <v>0</v>
      </c>
      <c r="F262" s="624">
        <v>1574499.59</v>
      </c>
      <c r="G262" s="624">
        <v>0</v>
      </c>
      <c r="H262" s="624">
        <v>1574499.59</v>
      </c>
      <c r="I262" s="617"/>
      <c r="J262" s="362"/>
      <c r="K262" s="362"/>
      <c r="L262" s="362"/>
    </row>
    <row r="263" spans="2:12">
      <c r="B263" s="117" t="s">
        <v>715</v>
      </c>
      <c r="C263" s="173" t="s">
        <v>639</v>
      </c>
      <c r="D263" s="1"/>
      <c r="E263" s="624">
        <v>0</v>
      </c>
      <c r="F263" s="624">
        <v>0</v>
      </c>
      <c r="G263" s="624">
        <v>0</v>
      </c>
      <c r="H263" s="624">
        <v>0</v>
      </c>
      <c r="I263" s="617"/>
      <c r="J263" s="362"/>
      <c r="K263" s="362"/>
      <c r="L263" s="362"/>
    </row>
    <row r="264" spans="2:12">
      <c r="B264" s="118" t="s">
        <v>716</v>
      </c>
      <c r="C264" s="124" t="s">
        <v>640</v>
      </c>
      <c r="D264" s="1"/>
      <c r="E264" s="625">
        <v>271000</v>
      </c>
      <c r="F264" s="625">
        <v>0</v>
      </c>
      <c r="G264" s="625">
        <v>271000</v>
      </c>
      <c r="H264" s="625">
        <v>0</v>
      </c>
      <c r="I264" s="618"/>
      <c r="J264" s="362"/>
      <c r="K264" s="362"/>
      <c r="L264" s="362"/>
    </row>
    <row r="265" spans="2:12">
      <c r="B265" s="116" t="s">
        <v>717</v>
      </c>
      <c r="C265" s="167" t="s">
        <v>641</v>
      </c>
      <c r="D265" s="1"/>
      <c r="E265" s="626">
        <v>1917.86</v>
      </c>
      <c r="F265" s="626">
        <v>8144.3</v>
      </c>
      <c r="G265" s="626">
        <v>4338.3</v>
      </c>
      <c r="H265" s="626">
        <v>5723.86</v>
      </c>
      <c r="I265" s="622"/>
      <c r="J265" s="362"/>
      <c r="K265" s="362"/>
      <c r="L265" s="362"/>
    </row>
    <row r="266" spans="2:12" ht="15.75" thickBot="1">
      <c r="B266" s="119"/>
      <c r="C266" s="119" t="s">
        <v>142</v>
      </c>
      <c r="D266" s="1"/>
      <c r="E266" s="627">
        <v>2043055.86</v>
      </c>
      <c r="F266" s="627">
        <v>1582643.8900000001</v>
      </c>
      <c r="G266" s="627">
        <v>275338.3</v>
      </c>
      <c r="H266" s="627">
        <v>3350361.4499999997</v>
      </c>
      <c r="I266" s="623"/>
      <c r="J266" s="362"/>
      <c r="K266" s="362"/>
      <c r="L266" s="242"/>
    </row>
    <row r="267" spans="2:12" ht="6" customHeight="1" thickTop="1">
      <c r="B267" s="109"/>
      <c r="C267" s="109"/>
      <c r="D267" s="1"/>
      <c r="E267" s="6"/>
      <c r="F267" s="6"/>
      <c r="G267" s="6"/>
      <c r="H267" s="6"/>
      <c r="I267" s="6"/>
      <c r="J267" s="362"/>
      <c r="K267" s="362"/>
    </row>
    <row r="268" spans="2:12">
      <c r="B268" s="87"/>
      <c r="C268" s="111" t="s">
        <v>643</v>
      </c>
      <c r="D268" s="1"/>
      <c r="E268" s="274"/>
      <c r="F268" s="274"/>
      <c r="G268" s="274"/>
      <c r="H268" s="274">
        <v>0</v>
      </c>
      <c r="I268" s="3"/>
      <c r="J268" s="362"/>
      <c r="K268" s="362"/>
      <c r="L268" s="362"/>
    </row>
    <row r="269" spans="2:12">
      <c r="B269" s="88"/>
      <c r="C269" s="112" t="s">
        <v>644</v>
      </c>
      <c r="D269" s="1"/>
      <c r="E269" s="573"/>
      <c r="F269" s="573"/>
      <c r="G269" s="573"/>
      <c r="H269" s="573">
        <v>0</v>
      </c>
      <c r="I269" s="214"/>
      <c r="J269" s="362"/>
      <c r="K269" s="362"/>
      <c r="L269" s="362"/>
    </row>
    <row r="270" spans="2:12">
      <c r="B270" s="89" t="s">
        <v>718</v>
      </c>
      <c r="C270" s="114" t="s">
        <v>148</v>
      </c>
      <c r="D270" s="1"/>
      <c r="E270" s="573"/>
      <c r="F270" s="573"/>
      <c r="G270" s="573"/>
      <c r="H270" s="573">
        <v>0</v>
      </c>
      <c r="I270" s="214"/>
      <c r="J270" s="362"/>
      <c r="K270" s="362"/>
      <c r="L270" s="362"/>
    </row>
    <row r="271" spans="2:12">
      <c r="B271" s="91" t="s">
        <v>719</v>
      </c>
      <c r="C271" s="123" t="s">
        <v>147</v>
      </c>
      <c r="D271" s="1"/>
      <c r="E271" s="573"/>
      <c r="F271" s="573"/>
      <c r="G271" s="573"/>
      <c r="H271" s="573">
        <v>0</v>
      </c>
      <c r="I271" s="214"/>
      <c r="J271" s="362"/>
      <c r="K271" s="362"/>
      <c r="L271" s="362"/>
    </row>
    <row r="272" spans="2:12">
      <c r="B272" s="91" t="s">
        <v>720</v>
      </c>
      <c r="C272" s="123" t="s">
        <v>645</v>
      </c>
      <c r="D272" s="1"/>
      <c r="E272" s="573">
        <v>76661430.930000007</v>
      </c>
      <c r="F272" s="573">
        <v>371264974.78000003</v>
      </c>
      <c r="G272" s="261">
        <v>387163376.81</v>
      </c>
      <c r="H272" s="573">
        <v>60763028.900000036</v>
      </c>
      <c r="I272" s="214"/>
      <c r="J272" s="362"/>
      <c r="K272" s="362"/>
      <c r="L272" s="362"/>
    </row>
    <row r="273" spans="2:12">
      <c r="B273" s="91" t="s">
        <v>721</v>
      </c>
      <c r="C273" s="123" t="s">
        <v>149</v>
      </c>
      <c r="D273" s="1"/>
      <c r="E273" s="573">
        <v>0</v>
      </c>
      <c r="F273" s="573">
        <v>0</v>
      </c>
      <c r="G273" s="573">
        <v>0</v>
      </c>
      <c r="H273" s="573">
        <v>0</v>
      </c>
      <c r="I273" s="214"/>
      <c r="J273" s="362"/>
      <c r="K273" s="362"/>
      <c r="L273" s="362"/>
    </row>
    <row r="274" spans="2:12">
      <c r="B274" s="91" t="s">
        <v>722</v>
      </c>
      <c r="C274" s="123" t="s">
        <v>150</v>
      </c>
      <c r="D274" s="1"/>
      <c r="E274" s="573">
        <v>0</v>
      </c>
      <c r="F274" s="573">
        <v>0</v>
      </c>
      <c r="G274" s="573">
        <v>0</v>
      </c>
      <c r="H274" s="573">
        <v>0</v>
      </c>
      <c r="I274" s="214"/>
      <c r="J274" s="362"/>
      <c r="K274" s="362"/>
      <c r="L274" s="362"/>
    </row>
    <row r="275" spans="2:12">
      <c r="B275" s="91" t="s">
        <v>723</v>
      </c>
      <c r="C275" s="123" t="s">
        <v>151</v>
      </c>
      <c r="D275" s="1"/>
      <c r="E275" s="573">
        <v>0</v>
      </c>
      <c r="F275" s="573">
        <v>312785825</v>
      </c>
      <c r="G275" s="573">
        <v>312785825</v>
      </c>
      <c r="H275" s="573">
        <v>0</v>
      </c>
      <c r="I275" s="214"/>
      <c r="J275" s="362"/>
      <c r="K275" s="362"/>
      <c r="L275" s="362"/>
    </row>
    <row r="276" spans="2:12">
      <c r="B276" s="91" t="s">
        <v>724</v>
      </c>
      <c r="C276" s="112" t="s">
        <v>646</v>
      </c>
      <c r="D276" s="1"/>
      <c r="E276" s="573">
        <v>0</v>
      </c>
      <c r="F276" s="573">
        <v>0</v>
      </c>
      <c r="G276" s="573">
        <v>0</v>
      </c>
      <c r="H276" s="573">
        <v>0</v>
      </c>
      <c r="I276" s="214"/>
      <c r="J276" s="362"/>
      <c r="K276" s="362"/>
      <c r="L276" s="362"/>
    </row>
    <row r="277" spans="2:12">
      <c r="B277" s="91" t="s">
        <v>725</v>
      </c>
      <c r="C277" s="112" t="s">
        <v>647</v>
      </c>
      <c r="D277" s="1"/>
      <c r="E277" s="573">
        <v>0</v>
      </c>
      <c r="F277" s="573">
        <v>0</v>
      </c>
      <c r="G277" s="573">
        <v>0</v>
      </c>
      <c r="H277" s="573">
        <v>0</v>
      </c>
      <c r="I277" s="214"/>
      <c r="J277" s="362"/>
      <c r="K277" s="362"/>
      <c r="L277" s="362"/>
    </row>
    <row r="278" spans="2:12">
      <c r="B278" s="91" t="s">
        <v>726</v>
      </c>
      <c r="C278" s="112" t="s">
        <v>648</v>
      </c>
      <c r="D278" s="1"/>
      <c r="E278" s="573">
        <v>19885019.739999998</v>
      </c>
      <c r="F278" s="573">
        <v>6328592.0099999998</v>
      </c>
      <c r="G278" s="573">
        <v>5758615.6200000001</v>
      </c>
      <c r="H278" s="573">
        <v>20454996.129999999</v>
      </c>
      <c r="I278" s="214"/>
      <c r="J278" s="362"/>
      <c r="K278" s="362"/>
      <c r="L278" s="362"/>
    </row>
    <row r="279" spans="2:12">
      <c r="B279" s="361" t="s">
        <v>1325</v>
      </c>
      <c r="C279" s="283" t="s">
        <v>1324</v>
      </c>
      <c r="E279" s="628">
        <v>241540</v>
      </c>
      <c r="F279" s="628">
        <v>46636</v>
      </c>
      <c r="G279" s="628">
        <v>241540</v>
      </c>
      <c r="H279" s="628">
        <v>46636</v>
      </c>
      <c r="I279" s="629"/>
      <c r="J279" s="362"/>
      <c r="K279" s="362"/>
      <c r="L279" s="362"/>
    </row>
    <row r="280" spans="2:12">
      <c r="B280" s="275" t="s">
        <v>727</v>
      </c>
      <c r="C280" s="113" t="s">
        <v>649</v>
      </c>
      <c r="D280" s="1"/>
      <c r="E280" s="630">
        <v>308445.14</v>
      </c>
      <c r="F280" s="630">
        <v>696714.3</v>
      </c>
      <c r="G280" s="630">
        <v>453762.3</v>
      </c>
      <c r="H280" s="630">
        <v>551397.14000000013</v>
      </c>
      <c r="I280" s="631"/>
      <c r="J280" s="362"/>
      <c r="K280" s="362"/>
      <c r="L280" s="362"/>
    </row>
    <row r="281" spans="2:12">
      <c r="B281" s="123"/>
      <c r="C281" s="123" t="s">
        <v>145</v>
      </c>
      <c r="D281" s="1"/>
      <c r="E281" s="573"/>
      <c r="F281" s="573"/>
      <c r="G281" s="573"/>
      <c r="H281" s="573">
        <v>0</v>
      </c>
      <c r="I281" s="225"/>
      <c r="J281" s="362"/>
      <c r="K281" s="362"/>
      <c r="L281" s="362"/>
    </row>
    <row r="282" spans="2:12">
      <c r="B282" s="115"/>
      <c r="C282" s="115" t="s">
        <v>145</v>
      </c>
      <c r="D282" s="1"/>
      <c r="E282" s="632"/>
      <c r="F282" s="632"/>
      <c r="G282" s="632"/>
      <c r="H282" s="632">
        <v>0</v>
      </c>
      <c r="I282" s="222"/>
      <c r="J282" s="362"/>
      <c r="K282" s="362"/>
      <c r="L282" s="362"/>
    </row>
    <row r="283" spans="2:12" ht="30" customHeight="1">
      <c r="B283" s="88"/>
      <c r="C283" s="88" t="s">
        <v>650</v>
      </c>
      <c r="D283" s="1"/>
      <c r="E283" s="633">
        <v>0</v>
      </c>
      <c r="F283" s="633"/>
      <c r="G283" s="633"/>
      <c r="H283" s="633">
        <v>0</v>
      </c>
      <c r="I283" s="223"/>
      <c r="J283" s="362"/>
      <c r="K283" s="362"/>
      <c r="L283" s="362"/>
    </row>
    <row r="284" spans="2:12">
      <c r="B284" s="120" t="s">
        <v>728</v>
      </c>
      <c r="C284" s="112" t="s">
        <v>152</v>
      </c>
      <c r="D284" s="1"/>
      <c r="E284" s="573">
        <v>32326476.73</v>
      </c>
      <c r="F284" s="573">
        <v>6841853.7699999996</v>
      </c>
      <c r="G284" s="573">
        <v>0</v>
      </c>
      <c r="H284" s="573">
        <v>39168330.5</v>
      </c>
      <c r="I284" s="214"/>
      <c r="J284" s="362"/>
      <c r="K284" s="362"/>
      <c r="L284" s="362"/>
    </row>
    <row r="285" spans="2:12">
      <c r="B285" s="120" t="s">
        <v>729</v>
      </c>
      <c r="C285" s="112" t="s">
        <v>153</v>
      </c>
      <c r="D285" s="1"/>
      <c r="E285" s="573">
        <v>0</v>
      </c>
      <c r="F285" s="573">
        <v>0</v>
      </c>
      <c r="G285" s="573">
        <v>0</v>
      </c>
      <c r="H285" s="573">
        <v>0</v>
      </c>
      <c r="I285" s="214"/>
      <c r="J285" s="362"/>
      <c r="K285" s="362"/>
      <c r="L285" s="362"/>
    </row>
    <row r="286" spans="2:12">
      <c r="B286" s="91"/>
      <c r="C286" s="112" t="s">
        <v>660</v>
      </c>
      <c r="D286" s="1"/>
      <c r="E286" s="573"/>
      <c r="F286" s="573"/>
      <c r="G286" s="573"/>
      <c r="H286" s="573">
        <v>0</v>
      </c>
      <c r="I286" s="214"/>
      <c r="J286" s="362"/>
      <c r="K286" s="362"/>
      <c r="L286" s="362"/>
    </row>
    <row r="287" spans="2:12" ht="13.5" customHeight="1">
      <c r="B287" s="91" t="s">
        <v>730</v>
      </c>
      <c r="C287" s="123" t="s">
        <v>184</v>
      </c>
      <c r="D287" s="1"/>
      <c r="E287" s="573">
        <v>0</v>
      </c>
      <c r="F287" s="573">
        <v>0</v>
      </c>
      <c r="G287" s="573">
        <v>0</v>
      </c>
      <c r="H287" s="573">
        <v>0</v>
      </c>
      <c r="I287" s="214"/>
      <c r="J287" s="362"/>
      <c r="K287" s="362"/>
      <c r="L287" s="362"/>
    </row>
    <row r="288" spans="2:12">
      <c r="B288" s="91" t="s">
        <v>731</v>
      </c>
      <c r="C288" s="123" t="s">
        <v>154</v>
      </c>
      <c r="D288" s="1"/>
      <c r="E288" s="573">
        <v>0</v>
      </c>
      <c r="F288" s="573">
        <v>0</v>
      </c>
      <c r="G288" s="573">
        <v>0</v>
      </c>
      <c r="H288" s="573">
        <v>0</v>
      </c>
      <c r="I288" s="214"/>
      <c r="J288" s="362"/>
      <c r="K288" s="362"/>
      <c r="L288" s="362"/>
    </row>
    <row r="289" spans="2:14">
      <c r="B289" s="121" t="s">
        <v>732</v>
      </c>
      <c r="C289" s="160" t="s">
        <v>651</v>
      </c>
      <c r="D289" s="1"/>
      <c r="E289" s="573">
        <v>0</v>
      </c>
      <c r="F289" s="573">
        <v>0</v>
      </c>
      <c r="G289" s="573">
        <v>0</v>
      </c>
      <c r="H289" s="573">
        <v>0</v>
      </c>
      <c r="I289" s="225"/>
      <c r="J289" s="362"/>
      <c r="K289" s="362"/>
      <c r="L289" s="362"/>
    </row>
    <row r="290" spans="2:14" ht="15.75" thickBot="1">
      <c r="B290" s="122"/>
      <c r="C290" s="122" t="s">
        <v>155</v>
      </c>
      <c r="D290" s="1"/>
      <c r="E290" s="634"/>
      <c r="F290" s="634"/>
      <c r="G290" s="634"/>
      <c r="H290" s="634"/>
      <c r="I290" s="635"/>
    </row>
    <row r="291" spans="2:14" ht="15.75" thickTop="1">
      <c r="B291" s="392"/>
      <c r="C291" s="392"/>
      <c r="E291" s="52"/>
      <c r="F291" s="52"/>
      <c r="G291" s="52"/>
      <c r="H291" s="52"/>
      <c r="I291" s="52"/>
    </row>
    <row r="292" spans="2:14">
      <c r="B292" s="392"/>
      <c r="C292" s="393" t="s">
        <v>1259</v>
      </c>
      <c r="E292" s="52"/>
      <c r="F292" s="52"/>
      <c r="G292" s="52"/>
      <c r="H292" s="52"/>
      <c r="I292" s="52"/>
    </row>
    <row r="293" spans="2:14">
      <c r="B293" s="392"/>
      <c r="C293" s="392"/>
      <c r="E293" s="52"/>
      <c r="F293" s="52"/>
      <c r="G293" s="52"/>
      <c r="H293" s="52"/>
      <c r="I293" s="52"/>
    </row>
    <row r="294" spans="2:14" ht="6" customHeight="1">
      <c r="B294" s="197"/>
      <c r="C294" s="197"/>
      <c r="E294" s="52"/>
      <c r="F294" s="52"/>
      <c r="G294" s="52"/>
      <c r="H294" s="52"/>
      <c r="I294" s="52"/>
    </row>
    <row r="295" spans="2:14">
      <c r="M295" s="52"/>
      <c r="N295" s="52"/>
    </row>
    <row r="296" spans="2:14" ht="15.75" thickBot="1">
      <c r="B296" s="1050" t="s">
        <v>597</v>
      </c>
      <c r="C296" s="1050" t="s">
        <v>579</v>
      </c>
      <c r="D296" s="47"/>
      <c r="E296" s="1049" t="s">
        <v>11</v>
      </c>
      <c r="F296" s="1049"/>
      <c r="G296" s="1049"/>
      <c r="H296" s="1049"/>
      <c r="I296" s="1049"/>
    </row>
    <row r="297" spans="2:14" ht="24">
      <c r="B297" s="1040"/>
      <c r="C297" s="1040"/>
      <c r="D297" s="47"/>
      <c r="E297" s="46" t="s">
        <v>261</v>
      </c>
      <c r="F297" s="50" t="s">
        <v>1</v>
      </c>
      <c r="G297" s="50" t="s">
        <v>313</v>
      </c>
      <c r="H297" s="50" t="s">
        <v>272</v>
      </c>
      <c r="I297" s="49" t="s">
        <v>275</v>
      </c>
      <c r="J297" s="368"/>
      <c r="K297" s="369"/>
      <c r="L297" s="381"/>
    </row>
    <row r="298" spans="2:14">
      <c r="B298" s="111" t="s">
        <v>733</v>
      </c>
      <c r="C298" s="111" t="s">
        <v>156</v>
      </c>
      <c r="D298" s="1"/>
      <c r="E298" s="761">
        <v>0</v>
      </c>
      <c r="F298" s="761">
        <v>2102</v>
      </c>
      <c r="G298" s="761">
        <v>0</v>
      </c>
      <c r="H298" s="630">
        <v>2102</v>
      </c>
      <c r="I298" s="226"/>
      <c r="J298" s="362"/>
      <c r="K298" s="362"/>
      <c r="L298" s="362"/>
    </row>
    <row r="299" spans="2:14">
      <c r="B299" s="123"/>
      <c r="C299" s="123" t="s">
        <v>145</v>
      </c>
      <c r="D299" s="1"/>
      <c r="E299" s="603"/>
      <c r="F299" s="603"/>
      <c r="G299" s="603"/>
      <c r="H299" s="573">
        <v>0</v>
      </c>
      <c r="I299" s="214"/>
      <c r="J299" s="362"/>
      <c r="K299" s="362"/>
      <c r="L299" s="362"/>
    </row>
    <row r="300" spans="2:14">
      <c r="B300" s="115"/>
      <c r="C300" s="115" t="s">
        <v>145</v>
      </c>
      <c r="D300" s="1"/>
      <c r="E300" s="743"/>
      <c r="F300" s="743"/>
      <c r="G300" s="743"/>
      <c r="H300" s="632">
        <v>0</v>
      </c>
      <c r="I300" s="222"/>
      <c r="J300" s="362"/>
      <c r="K300" s="362"/>
      <c r="L300" s="362"/>
    </row>
    <row r="301" spans="2:14" ht="6" customHeight="1">
      <c r="B301" s="109"/>
      <c r="C301" s="109"/>
      <c r="D301" s="1"/>
      <c r="E301" s="556"/>
      <c r="F301" s="556"/>
      <c r="G301" s="556"/>
      <c r="H301" s="636"/>
      <c r="I301" s="637"/>
      <c r="J301" s="362"/>
      <c r="K301" s="362"/>
      <c r="L301" s="362"/>
    </row>
    <row r="302" spans="2:14">
      <c r="B302" s="276"/>
      <c r="C302" s="278" t="s">
        <v>157</v>
      </c>
      <c r="D302" s="1"/>
      <c r="E302" s="761"/>
      <c r="F302" s="761"/>
      <c r="G302" s="761"/>
      <c r="H302" s="630">
        <v>0</v>
      </c>
      <c r="I302" s="630"/>
      <c r="J302" s="362"/>
      <c r="K302" s="362"/>
      <c r="L302" s="362"/>
    </row>
    <row r="303" spans="2:14" ht="22.5">
      <c r="B303" s="127" t="s">
        <v>747</v>
      </c>
      <c r="C303" s="279" t="s">
        <v>652</v>
      </c>
      <c r="D303" s="1"/>
      <c r="E303" s="603">
        <v>0</v>
      </c>
      <c r="F303" s="603">
        <v>0</v>
      </c>
      <c r="G303" s="603">
        <v>0</v>
      </c>
      <c r="H303" s="573">
        <v>0</v>
      </c>
      <c r="I303" s="573"/>
      <c r="J303" s="362"/>
      <c r="K303" s="362"/>
      <c r="L303" s="362"/>
    </row>
    <row r="304" spans="2:14" ht="22.5">
      <c r="B304" s="127" t="s">
        <v>734</v>
      </c>
      <c r="C304" s="279" t="s">
        <v>653</v>
      </c>
      <c r="D304" s="1"/>
      <c r="E304" s="603">
        <v>0</v>
      </c>
      <c r="F304" s="603">
        <v>0</v>
      </c>
      <c r="G304" s="603">
        <v>0</v>
      </c>
      <c r="H304" s="573">
        <v>0</v>
      </c>
      <c r="I304" s="573"/>
      <c r="J304" s="362"/>
      <c r="K304" s="362"/>
      <c r="L304" s="362"/>
    </row>
    <row r="305" spans="2:13" ht="22.5">
      <c r="B305" s="127" t="s">
        <v>735</v>
      </c>
      <c r="C305" s="280" t="s">
        <v>654</v>
      </c>
      <c r="E305" s="603">
        <v>2934083</v>
      </c>
      <c r="F305" s="603">
        <v>1972784.62</v>
      </c>
      <c r="G305" s="603">
        <v>1806475.33</v>
      </c>
      <c r="H305" s="261">
        <v>3100392.29</v>
      </c>
      <c r="I305" s="573"/>
      <c r="J305" s="362"/>
      <c r="K305" s="362"/>
      <c r="L305" s="362"/>
    </row>
    <row r="306" spans="2:13">
      <c r="B306" s="127" t="s">
        <v>736</v>
      </c>
      <c r="C306" s="279" t="s">
        <v>158</v>
      </c>
      <c r="D306" s="1"/>
      <c r="E306" s="603">
        <v>0</v>
      </c>
      <c r="F306" s="603">
        <v>0</v>
      </c>
      <c r="G306" s="603">
        <v>0</v>
      </c>
      <c r="H306" s="573">
        <v>0</v>
      </c>
      <c r="I306" s="573"/>
      <c r="J306" s="362"/>
      <c r="K306" s="362"/>
      <c r="L306" s="362"/>
    </row>
    <row r="307" spans="2:13">
      <c r="B307" s="127" t="s">
        <v>737</v>
      </c>
      <c r="C307" s="279" t="s">
        <v>159</v>
      </c>
      <c r="D307" s="1"/>
      <c r="E307" s="603">
        <v>4116980</v>
      </c>
      <c r="F307" s="603">
        <v>4068170.48</v>
      </c>
      <c r="G307" s="603">
        <v>1944770.1</v>
      </c>
      <c r="H307" s="573">
        <v>6240380.3800000008</v>
      </c>
      <c r="I307" s="573"/>
      <c r="J307" s="362"/>
      <c r="K307" s="362"/>
      <c r="L307" s="362"/>
      <c r="M307" s="362"/>
    </row>
    <row r="308" spans="2:13">
      <c r="B308" s="127" t="s">
        <v>1343</v>
      </c>
      <c r="C308" s="282" t="s">
        <v>1344</v>
      </c>
      <c r="D308" s="1"/>
      <c r="E308" s="762">
        <v>0</v>
      </c>
      <c r="F308" s="762">
        <v>225000</v>
      </c>
      <c r="G308" s="762"/>
      <c r="H308" s="639">
        <v>225000</v>
      </c>
      <c r="I308" s="639"/>
      <c r="J308" s="362"/>
      <c r="K308" s="362"/>
      <c r="L308" s="362"/>
      <c r="M308" s="362"/>
    </row>
    <row r="309" spans="2:13">
      <c r="B309" s="277"/>
      <c r="C309" s="281" t="s">
        <v>160</v>
      </c>
      <c r="D309" s="16"/>
      <c r="E309" s="743"/>
      <c r="F309" s="743"/>
      <c r="G309" s="743"/>
      <c r="H309" s="632">
        <v>0</v>
      </c>
      <c r="I309" s="632"/>
      <c r="J309" s="362"/>
      <c r="K309" s="362"/>
      <c r="L309" s="362"/>
    </row>
    <row r="310" spans="2:13" ht="6" customHeight="1">
      <c r="B310" s="109"/>
      <c r="C310" s="109"/>
      <c r="D310" s="1"/>
      <c r="E310" s="556"/>
      <c r="F310" s="556"/>
      <c r="G310" s="556"/>
      <c r="H310" s="636"/>
      <c r="I310" s="637"/>
      <c r="J310" s="362"/>
      <c r="K310" s="362"/>
      <c r="L310" s="362"/>
    </row>
    <row r="311" spans="2:13">
      <c r="B311" s="111"/>
      <c r="C311" s="111" t="s">
        <v>162</v>
      </c>
      <c r="D311" s="1"/>
      <c r="E311" s="761"/>
      <c r="F311" s="761"/>
      <c r="G311" s="761"/>
      <c r="H311" s="630">
        <v>0</v>
      </c>
      <c r="I311" s="226"/>
      <c r="J311" s="362"/>
      <c r="K311" s="362"/>
      <c r="L311" s="362"/>
    </row>
    <row r="312" spans="2:13">
      <c r="B312" s="112" t="s">
        <v>738</v>
      </c>
      <c r="C312" s="112" t="s">
        <v>164</v>
      </c>
      <c r="D312" s="1"/>
      <c r="E312" s="603">
        <v>0</v>
      </c>
      <c r="F312" s="603">
        <v>0</v>
      </c>
      <c r="G312" s="603">
        <v>0</v>
      </c>
      <c r="H312" s="573">
        <v>0</v>
      </c>
      <c r="I312" s="214"/>
      <c r="J312" s="362"/>
      <c r="K312" s="362"/>
      <c r="L312" s="362"/>
    </row>
    <row r="313" spans="2:13">
      <c r="B313" s="114"/>
      <c r="C313" s="114" t="s">
        <v>145</v>
      </c>
      <c r="D313" s="1"/>
      <c r="E313" s="603"/>
      <c r="F313" s="603"/>
      <c r="G313" s="603"/>
      <c r="H313" s="573">
        <v>0</v>
      </c>
      <c r="I313" s="214"/>
      <c r="J313" s="362"/>
      <c r="K313" s="362"/>
      <c r="L313" s="362"/>
    </row>
    <row r="314" spans="2:13">
      <c r="B314" s="114"/>
      <c r="C314" s="114" t="s">
        <v>145</v>
      </c>
      <c r="D314" s="1"/>
      <c r="E314" s="603"/>
      <c r="F314" s="603"/>
      <c r="G314" s="603"/>
      <c r="H314" s="573">
        <v>0</v>
      </c>
      <c r="I314" s="214"/>
      <c r="J314" s="362"/>
      <c r="K314" s="362"/>
      <c r="L314" s="362"/>
    </row>
    <row r="315" spans="2:13">
      <c r="B315" s="112" t="s">
        <v>739</v>
      </c>
      <c r="C315" s="112" t="s">
        <v>163</v>
      </c>
      <c r="D315" s="1"/>
      <c r="E315" s="603">
        <v>0</v>
      </c>
      <c r="F315" s="603">
        <v>0</v>
      </c>
      <c r="G315" s="603">
        <v>0</v>
      </c>
      <c r="H315" s="573">
        <v>0</v>
      </c>
      <c r="I315" s="214"/>
      <c r="J315" s="362"/>
      <c r="K315" s="362"/>
      <c r="L315" s="362"/>
    </row>
    <row r="316" spans="2:13">
      <c r="B316" s="114"/>
      <c r="C316" s="114" t="s">
        <v>145</v>
      </c>
      <c r="D316" s="1"/>
      <c r="E316" s="603"/>
      <c r="F316" s="603"/>
      <c r="G316" s="603"/>
      <c r="H316" s="573">
        <v>0</v>
      </c>
      <c r="I316" s="214"/>
      <c r="J316" s="362"/>
      <c r="K316" s="362"/>
      <c r="L316" s="362"/>
    </row>
    <row r="317" spans="2:13">
      <c r="B317" s="114"/>
      <c r="C317" s="114" t="s">
        <v>145</v>
      </c>
      <c r="D317" s="1"/>
      <c r="E317" s="603"/>
      <c r="F317" s="603"/>
      <c r="G317" s="603"/>
      <c r="H317" s="573">
        <v>0</v>
      </c>
      <c r="I317" s="214"/>
      <c r="J317" s="362"/>
      <c r="K317" s="362"/>
      <c r="L317" s="362"/>
    </row>
    <row r="318" spans="2:13">
      <c r="B318" s="112" t="s">
        <v>740</v>
      </c>
      <c r="C318" s="112" t="s">
        <v>165</v>
      </c>
      <c r="D318" s="1"/>
      <c r="E318" s="603">
        <v>0</v>
      </c>
      <c r="F318" s="603">
        <v>0</v>
      </c>
      <c r="G318" s="603">
        <v>0</v>
      </c>
      <c r="H318" s="573">
        <v>0</v>
      </c>
      <c r="I318" s="214"/>
      <c r="J318" s="362"/>
      <c r="K318" s="362"/>
      <c r="L318" s="362"/>
    </row>
    <row r="319" spans="2:13">
      <c r="B319" s="114"/>
      <c r="C319" s="114" t="s">
        <v>145</v>
      </c>
      <c r="D319" s="1"/>
      <c r="E319" s="603"/>
      <c r="F319" s="603"/>
      <c r="G319" s="603"/>
      <c r="H319" s="573">
        <v>0</v>
      </c>
      <c r="I319" s="214"/>
      <c r="J319" s="362"/>
      <c r="K319" s="362"/>
      <c r="L319" s="362"/>
    </row>
    <row r="320" spans="2:13">
      <c r="B320" s="115"/>
      <c r="C320" s="115" t="s">
        <v>145</v>
      </c>
      <c r="D320" s="1"/>
      <c r="E320" s="743"/>
      <c r="F320" s="743"/>
      <c r="G320" s="743"/>
      <c r="H320" s="632">
        <v>0</v>
      </c>
      <c r="I320" s="222"/>
      <c r="J320" s="362"/>
      <c r="K320" s="362"/>
      <c r="L320" s="362"/>
    </row>
    <row r="321" spans="2:14" ht="6" customHeight="1">
      <c r="B321" s="109"/>
      <c r="C321" s="109"/>
      <c r="D321" s="1"/>
      <c r="E321" s="556"/>
      <c r="F321" s="556"/>
      <c r="G321" s="556"/>
      <c r="H321" s="636"/>
      <c r="I321" s="637"/>
      <c r="J321" s="362"/>
      <c r="K321" s="362"/>
      <c r="L321" s="362"/>
    </row>
    <row r="322" spans="2:14">
      <c r="B322" s="111" t="s">
        <v>741</v>
      </c>
      <c r="C322" s="111" t="s">
        <v>161</v>
      </c>
      <c r="D322" s="1"/>
      <c r="E322" s="761">
        <v>371740.49</v>
      </c>
      <c r="F322" s="761">
        <v>965750.41</v>
      </c>
      <c r="G322" s="761">
        <v>128896</v>
      </c>
      <c r="H322" s="630">
        <v>1208594.8999999999</v>
      </c>
      <c r="I322" s="226"/>
      <c r="J322" s="362"/>
      <c r="K322" s="362"/>
      <c r="L322" s="362"/>
    </row>
    <row r="323" spans="2:14">
      <c r="B323" s="123"/>
      <c r="C323" s="123" t="s">
        <v>145</v>
      </c>
      <c r="D323" s="1"/>
      <c r="E323" s="603"/>
      <c r="F323" s="603"/>
      <c r="G323" s="603"/>
      <c r="H323" s="573">
        <v>0</v>
      </c>
      <c r="I323" s="214"/>
      <c r="J323" s="362"/>
      <c r="K323" s="362"/>
      <c r="L323" s="362"/>
    </row>
    <row r="324" spans="2:14">
      <c r="B324" s="115"/>
      <c r="C324" s="115" t="s">
        <v>145</v>
      </c>
      <c r="D324" s="1"/>
      <c r="E324" s="743"/>
      <c r="F324" s="743"/>
      <c r="G324" s="743"/>
      <c r="H324" s="632">
        <v>0</v>
      </c>
      <c r="I324" s="222"/>
      <c r="J324" s="362"/>
      <c r="K324" s="362"/>
      <c r="L324" s="362"/>
    </row>
    <row r="325" spans="2:14" ht="6" customHeight="1">
      <c r="B325" s="109"/>
      <c r="C325" s="109"/>
      <c r="D325" s="1"/>
      <c r="E325" s="556"/>
      <c r="F325" s="556"/>
      <c r="G325" s="556"/>
      <c r="H325" s="636"/>
      <c r="I325" s="637"/>
      <c r="J325" s="362"/>
      <c r="K325" s="362"/>
      <c r="L325" s="362"/>
    </row>
    <row r="326" spans="2:14">
      <c r="B326" s="126"/>
      <c r="C326" s="126" t="s">
        <v>655</v>
      </c>
      <c r="D326" s="1"/>
      <c r="E326" s="763"/>
      <c r="F326" s="763"/>
      <c r="G326" s="763"/>
      <c r="H326" s="640">
        <v>0</v>
      </c>
      <c r="I326" s="641"/>
      <c r="J326" s="362"/>
      <c r="K326" s="362"/>
      <c r="L326" s="362"/>
    </row>
    <row r="327" spans="2:14">
      <c r="B327" s="126" t="s">
        <v>742</v>
      </c>
      <c r="C327" s="126" t="s">
        <v>656</v>
      </c>
      <c r="D327" s="1"/>
      <c r="E327" s="764">
        <v>5651298.5999999996</v>
      </c>
      <c r="F327" s="764">
        <v>3166219.9599999986</v>
      </c>
      <c r="G327" s="764">
        <v>2992519.7</v>
      </c>
      <c r="H327" s="643">
        <v>5824998.8599999985</v>
      </c>
      <c r="I327" s="641"/>
      <c r="J327" s="771"/>
      <c r="K327" s="771"/>
      <c r="L327" s="362"/>
      <c r="M327" s="362"/>
      <c r="N327" s="382"/>
    </row>
    <row r="328" spans="2:14">
      <c r="B328" s="127" t="s">
        <v>743</v>
      </c>
      <c r="C328" s="127" t="s">
        <v>68</v>
      </c>
      <c r="D328" s="1"/>
      <c r="E328" s="761">
        <v>0</v>
      </c>
      <c r="F328" s="761">
        <v>0</v>
      </c>
      <c r="G328" s="761">
        <v>0</v>
      </c>
      <c r="H328" s="630">
        <v>0</v>
      </c>
      <c r="I328" s="214"/>
      <c r="J328" s="771"/>
      <c r="K328" s="771"/>
      <c r="L328" s="362"/>
    </row>
    <row r="329" spans="2:14">
      <c r="B329" s="128"/>
      <c r="C329" s="128" t="s">
        <v>145</v>
      </c>
      <c r="D329" s="1"/>
      <c r="E329" s="603"/>
      <c r="F329" s="603"/>
      <c r="G329" s="603"/>
      <c r="H329" s="573">
        <v>0</v>
      </c>
      <c r="I329" s="214"/>
      <c r="J329" s="771"/>
      <c r="K329" s="771"/>
      <c r="L329" s="362"/>
    </row>
    <row r="330" spans="2:14">
      <c r="B330" s="129"/>
      <c r="C330" s="129" t="s">
        <v>145</v>
      </c>
      <c r="D330" s="1"/>
      <c r="E330" s="743"/>
      <c r="F330" s="743"/>
      <c r="G330" s="743"/>
      <c r="H330" s="632">
        <v>0</v>
      </c>
      <c r="I330" s="222"/>
      <c r="J330" s="771"/>
      <c r="K330" s="771"/>
      <c r="L330" s="362"/>
    </row>
    <row r="331" spans="2:14">
      <c r="B331" s="111" t="s">
        <v>744</v>
      </c>
      <c r="C331" s="111" t="s">
        <v>657</v>
      </c>
      <c r="D331" s="1"/>
      <c r="E331" s="761">
        <v>26197447.559999999</v>
      </c>
      <c r="F331" s="761">
        <v>820247.61</v>
      </c>
      <c r="G331" s="761">
        <v>3556485.29</v>
      </c>
      <c r="H331" s="630">
        <v>23461209.879999999</v>
      </c>
      <c r="I331" s="226"/>
      <c r="J331" s="771"/>
      <c r="K331" s="771"/>
      <c r="L331" s="362"/>
      <c r="M331" s="362"/>
    </row>
    <row r="332" spans="2:14">
      <c r="B332" s="114"/>
      <c r="C332" s="114" t="s">
        <v>145</v>
      </c>
      <c r="D332" s="1"/>
      <c r="E332" s="603"/>
      <c r="F332" s="603"/>
      <c r="G332" s="603"/>
      <c r="H332" s="573">
        <v>0</v>
      </c>
      <c r="I332" s="214"/>
      <c r="J332" s="771"/>
      <c r="K332" s="771"/>
      <c r="L332" s="362"/>
    </row>
    <row r="333" spans="2:14">
      <c r="B333" s="115"/>
      <c r="C333" s="115" t="s">
        <v>145</v>
      </c>
      <c r="D333" s="1"/>
      <c r="E333" s="743"/>
      <c r="F333" s="743"/>
      <c r="G333" s="743"/>
      <c r="H333" s="632">
        <v>0</v>
      </c>
      <c r="I333" s="222"/>
      <c r="J333" s="771"/>
      <c r="K333" s="771"/>
      <c r="L333" s="362"/>
    </row>
    <row r="334" spans="2:14">
      <c r="B334" s="112" t="s">
        <v>745</v>
      </c>
      <c r="C334" s="112" t="s">
        <v>658</v>
      </c>
      <c r="D334" s="1"/>
      <c r="E334" s="761">
        <v>308250</v>
      </c>
      <c r="F334" s="761">
        <v>66343.7</v>
      </c>
      <c r="G334" s="761">
        <v>19903.11</v>
      </c>
      <c r="H334" s="630">
        <v>354690.59</v>
      </c>
      <c r="I334" s="217"/>
      <c r="J334" s="771"/>
      <c r="K334" s="771"/>
      <c r="L334" s="362"/>
    </row>
    <row r="335" spans="2:14">
      <c r="B335" s="114"/>
      <c r="C335" s="114" t="s">
        <v>145</v>
      </c>
      <c r="D335" s="1"/>
      <c r="E335" s="603"/>
      <c r="F335" s="603"/>
      <c r="G335" s="603"/>
      <c r="H335" s="573">
        <v>0</v>
      </c>
      <c r="I335" s="214"/>
      <c r="J335" s="771"/>
      <c r="K335" s="771"/>
      <c r="L335" s="362"/>
    </row>
    <row r="336" spans="2:14">
      <c r="B336" s="115"/>
      <c r="C336" s="115" t="s">
        <v>145</v>
      </c>
      <c r="D336" s="1"/>
      <c r="E336" s="743"/>
      <c r="F336" s="743"/>
      <c r="G336" s="743"/>
      <c r="H336" s="632">
        <v>0</v>
      </c>
      <c r="I336" s="222"/>
      <c r="J336" s="771"/>
      <c r="K336" s="771"/>
      <c r="L336" s="362"/>
    </row>
    <row r="337" spans="2:17">
      <c r="B337" s="294" t="s">
        <v>746</v>
      </c>
      <c r="C337" s="294" t="s">
        <v>659</v>
      </c>
      <c r="D337" s="1"/>
      <c r="E337" s="644">
        <v>4568676.1100000003</v>
      </c>
      <c r="F337" s="644">
        <v>948260.95</v>
      </c>
      <c r="G337" s="644">
        <v>111466.31</v>
      </c>
      <c r="H337" s="644">
        <v>5405470.7500000009</v>
      </c>
      <c r="I337" s="217"/>
      <c r="J337" s="771"/>
      <c r="K337" s="771"/>
      <c r="L337" s="362"/>
      <c r="M337" s="362"/>
      <c r="N337" s="382"/>
      <c r="O337" s="362"/>
    </row>
    <row r="338" spans="2:17">
      <c r="B338" s="188" t="s">
        <v>1346</v>
      </c>
      <c r="C338" s="188" t="s">
        <v>1345</v>
      </c>
      <c r="D338" s="1"/>
      <c r="E338" s="644">
        <v>199831.19</v>
      </c>
      <c r="F338" s="644"/>
      <c r="G338" s="644"/>
      <c r="H338" s="644">
        <v>199831.19</v>
      </c>
      <c r="I338" s="217">
        <v>199831.19</v>
      </c>
      <c r="J338" s="771"/>
      <c r="K338" s="771"/>
      <c r="L338" s="362"/>
      <c r="M338" s="362"/>
      <c r="N338" s="382"/>
      <c r="O338" s="362"/>
    </row>
    <row r="339" spans="2:17">
      <c r="B339" s="188" t="s">
        <v>1346</v>
      </c>
      <c r="C339" s="188" t="s">
        <v>1749</v>
      </c>
      <c r="D339" s="1"/>
      <c r="E339" s="644">
        <v>2687325</v>
      </c>
      <c r="F339" s="644">
        <v>948261</v>
      </c>
      <c r="G339" s="644">
        <v>19318</v>
      </c>
      <c r="H339" s="644">
        <v>3616268</v>
      </c>
      <c r="I339" s="217"/>
      <c r="J339" s="771"/>
      <c r="K339" s="771"/>
      <c r="L339" s="362"/>
      <c r="M339" s="362"/>
      <c r="N339" s="382"/>
      <c r="O339" s="362"/>
    </row>
    <row r="340" spans="2:17">
      <c r="B340" s="188" t="s">
        <v>1346</v>
      </c>
      <c r="C340" s="188" t="s">
        <v>1748</v>
      </c>
      <c r="D340" s="1"/>
      <c r="E340" s="644">
        <v>1681520</v>
      </c>
      <c r="F340" s="644"/>
      <c r="G340" s="644">
        <v>92148</v>
      </c>
      <c r="H340" s="644">
        <v>1589372</v>
      </c>
      <c r="I340" s="217"/>
      <c r="J340" s="362"/>
      <c r="K340" s="362"/>
      <c r="L340" s="362"/>
      <c r="M340" s="362"/>
      <c r="N340" s="382"/>
      <c r="O340" s="362"/>
    </row>
    <row r="341" spans="2:17">
      <c r="B341" s="285" t="s">
        <v>1348</v>
      </c>
      <c r="C341" s="285" t="s">
        <v>1347</v>
      </c>
      <c r="D341" s="1"/>
      <c r="E341" s="764">
        <v>0</v>
      </c>
      <c r="F341" s="764">
        <v>45</v>
      </c>
      <c r="G341" s="764"/>
      <c r="H341" s="643">
        <v>45</v>
      </c>
      <c r="I341" s="214"/>
      <c r="J341" s="362"/>
      <c r="K341" s="362"/>
      <c r="L341" s="362"/>
      <c r="N341" s="362"/>
      <c r="O341" s="362"/>
      <c r="P341" s="382"/>
      <c r="Q341" s="382"/>
    </row>
    <row r="342" spans="2:17">
      <c r="B342" s="284"/>
      <c r="C342" s="284"/>
      <c r="D342" s="1"/>
      <c r="E342" s="765"/>
      <c r="F342" s="765"/>
      <c r="G342" s="765"/>
      <c r="H342" s="765"/>
      <c r="I342" s="5"/>
      <c r="J342" s="362"/>
      <c r="K342" s="362"/>
      <c r="L342" s="362"/>
    </row>
    <row r="343" spans="2:17">
      <c r="B343" s="387"/>
      <c r="C343" s="387"/>
      <c r="E343" s="52"/>
      <c r="F343" s="52"/>
      <c r="G343" s="52"/>
      <c r="H343" s="52"/>
      <c r="I343" s="52"/>
      <c r="N343" s="382"/>
    </row>
    <row r="344" spans="2:17">
      <c r="B344" s="387"/>
      <c r="C344" s="389" t="s">
        <v>1260</v>
      </c>
      <c r="E344" s="52"/>
      <c r="F344" s="52"/>
      <c r="G344" s="52"/>
      <c r="H344" s="52"/>
      <c r="I344" s="52"/>
    </row>
    <row r="345" spans="2:17">
      <c r="B345" s="387"/>
      <c r="C345" s="387"/>
      <c r="E345" s="52"/>
      <c r="F345" s="52"/>
      <c r="G345" s="52"/>
      <c r="H345" s="52"/>
      <c r="I345" s="52"/>
    </row>
    <row r="346" spans="2:17" ht="15.75" thickBot="1"/>
    <row r="347" spans="2:17" ht="24">
      <c r="B347" s="46" t="s">
        <v>597</v>
      </c>
      <c r="C347" s="46" t="s">
        <v>31</v>
      </c>
      <c r="D347" s="47"/>
      <c r="E347" s="46" t="s">
        <v>576</v>
      </c>
      <c r="F347" s="46" t="s">
        <v>556</v>
      </c>
      <c r="G347" s="46" t="s">
        <v>323</v>
      </c>
      <c r="H347" s="46" t="s">
        <v>578</v>
      </c>
      <c r="I347" s="368"/>
      <c r="J347" s="369"/>
      <c r="K347" s="381"/>
    </row>
    <row r="348" spans="2:17">
      <c r="B348" s="111"/>
      <c r="C348" s="111" t="s">
        <v>143</v>
      </c>
      <c r="D348" s="1"/>
      <c r="E348" s="3"/>
      <c r="F348" s="3"/>
      <c r="G348" s="3"/>
      <c r="H348" s="207">
        <v>0</v>
      </c>
      <c r="I348" s="362"/>
      <c r="J348" s="362"/>
    </row>
    <row r="349" spans="2:17">
      <c r="B349" s="112"/>
      <c r="C349" s="112" t="s">
        <v>635</v>
      </c>
      <c r="D349" s="1"/>
      <c r="E349" s="10"/>
      <c r="F349" s="10"/>
      <c r="G349" s="10"/>
      <c r="H349" s="218">
        <v>0</v>
      </c>
      <c r="I349" s="362"/>
      <c r="J349" s="362"/>
    </row>
    <row r="350" spans="2:17" ht="23.25" customHeight="1">
      <c r="B350" s="89" t="s">
        <v>705</v>
      </c>
      <c r="C350" s="114" t="s">
        <v>179</v>
      </c>
      <c r="D350" s="1"/>
      <c r="E350" s="10"/>
      <c r="F350" s="10"/>
      <c r="G350" s="10"/>
      <c r="H350" s="218">
        <v>0</v>
      </c>
      <c r="I350" s="362"/>
      <c r="J350" s="362"/>
    </row>
    <row r="351" spans="2:17">
      <c r="B351" s="89" t="s">
        <v>706</v>
      </c>
      <c r="C351" s="114" t="s">
        <v>634</v>
      </c>
      <c r="D351" s="1"/>
      <c r="E351" s="10"/>
      <c r="F351" s="10"/>
      <c r="G351" s="10"/>
      <c r="H351" s="218">
        <v>0</v>
      </c>
      <c r="I351" s="362"/>
      <c r="J351" s="362"/>
    </row>
    <row r="352" spans="2:17">
      <c r="B352" s="89" t="s">
        <v>707</v>
      </c>
      <c r="C352" s="114" t="s">
        <v>180</v>
      </c>
      <c r="D352" s="1"/>
      <c r="E352" s="10"/>
      <c r="F352" s="10"/>
      <c r="G352" s="10"/>
      <c r="H352" s="218">
        <v>0</v>
      </c>
      <c r="I352" s="362"/>
      <c r="J352" s="362"/>
    </row>
    <row r="353" spans="2:10">
      <c r="B353" s="89" t="s">
        <v>708</v>
      </c>
      <c r="C353" s="114" t="s">
        <v>605</v>
      </c>
      <c r="D353" s="1"/>
      <c r="E353" s="10"/>
      <c r="F353" s="10"/>
      <c r="G353" s="10"/>
      <c r="H353" s="218">
        <v>0</v>
      </c>
      <c r="I353" s="362"/>
      <c r="J353" s="362"/>
    </row>
    <row r="354" spans="2:10">
      <c r="B354" s="91" t="s">
        <v>709</v>
      </c>
      <c r="C354" s="114" t="s">
        <v>181</v>
      </c>
      <c r="D354" s="1"/>
      <c r="E354" s="26"/>
      <c r="F354" s="26"/>
      <c r="G354" s="26"/>
      <c r="H354" s="216">
        <v>0</v>
      </c>
      <c r="I354" s="362"/>
      <c r="J354" s="362"/>
    </row>
    <row r="355" spans="2:10">
      <c r="B355" s="89" t="s">
        <v>710</v>
      </c>
      <c r="C355" s="123" t="s">
        <v>182</v>
      </c>
      <c r="D355" s="1"/>
      <c r="E355" s="10"/>
      <c r="F355" s="10"/>
      <c r="G355" s="10"/>
      <c r="H355" s="218">
        <v>0</v>
      </c>
      <c r="I355" s="362"/>
      <c r="J355" s="362"/>
    </row>
    <row r="356" spans="2:10">
      <c r="B356" s="91"/>
      <c r="C356" s="112" t="s">
        <v>144</v>
      </c>
      <c r="D356" s="1"/>
      <c r="E356" s="10"/>
      <c r="F356" s="10"/>
      <c r="G356" s="10"/>
      <c r="H356" s="218">
        <v>0</v>
      </c>
      <c r="I356" s="362"/>
      <c r="J356" s="362"/>
    </row>
    <row r="357" spans="2:10">
      <c r="B357" s="90" t="s">
        <v>711</v>
      </c>
      <c r="C357" s="115" t="s">
        <v>183</v>
      </c>
      <c r="D357" s="1"/>
      <c r="E357" s="5"/>
      <c r="F357" s="5"/>
      <c r="G357" s="5"/>
      <c r="H357" s="213">
        <v>0</v>
      </c>
      <c r="I357" s="362"/>
      <c r="J357" s="362"/>
    </row>
    <row r="358" spans="2:10">
      <c r="B358" s="88"/>
      <c r="C358" s="112" t="s">
        <v>146</v>
      </c>
      <c r="D358" s="1"/>
      <c r="E358" s="10"/>
      <c r="F358" s="10"/>
      <c r="G358" s="10"/>
      <c r="H358" s="218">
        <v>0</v>
      </c>
      <c r="I358" s="362"/>
      <c r="J358" s="362"/>
    </row>
    <row r="359" spans="2:10">
      <c r="B359" s="91" t="s">
        <v>712</v>
      </c>
      <c r="C359" s="112" t="s">
        <v>642</v>
      </c>
      <c r="D359" s="1"/>
      <c r="E359" s="10"/>
      <c r="F359" s="10"/>
      <c r="G359" s="10"/>
      <c r="H359" s="218">
        <v>0</v>
      </c>
      <c r="I359" s="362"/>
      <c r="J359" s="362"/>
    </row>
    <row r="360" spans="2:10">
      <c r="B360" s="117"/>
      <c r="C360" s="114" t="s">
        <v>145</v>
      </c>
      <c r="D360" s="1"/>
      <c r="E360" s="13"/>
      <c r="F360" s="13"/>
      <c r="G360" s="13"/>
      <c r="H360" s="269">
        <v>0</v>
      </c>
      <c r="I360" s="362"/>
      <c r="J360" s="362"/>
    </row>
    <row r="361" spans="2:10">
      <c r="B361" s="90"/>
      <c r="C361" s="115" t="s">
        <v>145</v>
      </c>
      <c r="D361" s="1"/>
      <c r="E361" s="5"/>
      <c r="F361" s="5"/>
      <c r="G361" s="5"/>
      <c r="H361" s="213">
        <v>0</v>
      </c>
      <c r="I361" s="362"/>
      <c r="J361" s="362"/>
    </row>
    <row r="362" spans="2:10">
      <c r="B362" s="112"/>
      <c r="C362" s="112" t="s">
        <v>636</v>
      </c>
      <c r="D362" s="1"/>
      <c r="E362" s="10"/>
      <c r="F362" s="10"/>
      <c r="G362" s="10"/>
      <c r="H362" s="218">
        <v>0</v>
      </c>
      <c r="I362" s="362"/>
      <c r="J362" s="362"/>
    </row>
    <row r="363" spans="2:10">
      <c r="B363" s="112" t="s">
        <v>713</v>
      </c>
      <c r="C363" s="112" t="s">
        <v>637</v>
      </c>
      <c r="D363" s="1"/>
      <c r="E363" s="10"/>
      <c r="F363" s="10"/>
      <c r="G363" s="10"/>
      <c r="H363" s="218">
        <v>0</v>
      </c>
      <c r="I363" s="362"/>
      <c r="J363" s="362"/>
    </row>
    <row r="364" spans="2:10">
      <c r="B364" s="112" t="s">
        <v>714</v>
      </c>
      <c r="C364" s="130" t="s">
        <v>638</v>
      </c>
      <c r="D364" s="1"/>
      <c r="E364" s="10"/>
      <c r="F364" s="10"/>
      <c r="G364" s="10"/>
      <c r="H364" s="218">
        <v>0</v>
      </c>
      <c r="I364" s="362"/>
      <c r="J364" s="362"/>
    </row>
    <row r="365" spans="2:10">
      <c r="B365" s="112" t="s">
        <v>715</v>
      </c>
      <c r="C365" s="173" t="s">
        <v>639</v>
      </c>
      <c r="D365" s="1"/>
      <c r="E365" s="10"/>
      <c r="F365" s="10"/>
      <c r="G365" s="10"/>
      <c r="H365" s="218">
        <v>0</v>
      </c>
      <c r="I365" s="362"/>
      <c r="J365" s="362"/>
    </row>
    <row r="366" spans="2:10">
      <c r="B366" s="112" t="s">
        <v>716</v>
      </c>
      <c r="C366" s="124" t="s">
        <v>640</v>
      </c>
      <c r="D366" s="1"/>
      <c r="E366" s="5"/>
      <c r="F366" s="5"/>
      <c r="G366" s="5"/>
      <c r="H366" s="213">
        <v>0</v>
      </c>
      <c r="I366" s="362"/>
      <c r="J366" s="362"/>
    </row>
    <row r="367" spans="2:10">
      <c r="B367" s="90" t="s">
        <v>717</v>
      </c>
      <c r="C367" s="167" t="s">
        <v>641</v>
      </c>
      <c r="D367" s="1"/>
      <c r="E367" s="13"/>
      <c r="F367" s="13"/>
      <c r="G367" s="13"/>
      <c r="H367" s="269">
        <v>0</v>
      </c>
      <c r="I367" s="362"/>
      <c r="J367" s="362"/>
    </row>
    <row r="368" spans="2:10" ht="15.75" thickBot="1">
      <c r="B368" s="122"/>
      <c r="C368" s="119" t="s">
        <v>142</v>
      </c>
      <c r="D368" s="1"/>
      <c r="E368" s="14"/>
      <c r="F368" s="14"/>
      <c r="G368" s="14"/>
      <c r="H368" s="286">
        <v>0</v>
      </c>
      <c r="I368" s="362"/>
      <c r="J368" s="362"/>
    </row>
    <row r="369" spans="2:10" ht="6" customHeight="1" thickTop="1">
      <c r="B369" s="109"/>
      <c r="C369" s="109"/>
      <c r="D369" s="1"/>
      <c r="E369" s="6"/>
      <c r="F369" s="6"/>
      <c r="G369" s="6"/>
      <c r="H369" s="3"/>
      <c r="I369" s="362"/>
      <c r="J369" s="362"/>
    </row>
    <row r="370" spans="2:10">
      <c r="B370" s="111"/>
      <c r="C370" s="111" t="s">
        <v>643</v>
      </c>
      <c r="D370" s="1"/>
      <c r="E370" s="3"/>
      <c r="F370" s="3"/>
      <c r="G370" s="3"/>
      <c r="H370" s="287">
        <v>0</v>
      </c>
      <c r="I370" s="362"/>
      <c r="J370" s="362"/>
    </row>
    <row r="371" spans="2:10">
      <c r="B371" s="88"/>
      <c r="C371" s="112" t="s">
        <v>644</v>
      </c>
      <c r="D371" s="1"/>
      <c r="E371" s="7"/>
      <c r="F371" s="7"/>
      <c r="G371" s="7"/>
      <c r="H371" s="288">
        <v>0</v>
      </c>
      <c r="I371" s="362"/>
      <c r="J371" s="362"/>
    </row>
    <row r="372" spans="2:10">
      <c r="B372" s="89" t="s">
        <v>718</v>
      </c>
      <c r="C372" s="114" t="s">
        <v>148</v>
      </c>
      <c r="D372" s="1"/>
      <c r="E372" s="7"/>
      <c r="F372" s="7"/>
      <c r="G372" s="7"/>
      <c r="H372" s="288">
        <v>0</v>
      </c>
      <c r="I372" s="362"/>
      <c r="J372" s="362"/>
    </row>
    <row r="373" spans="2:10">
      <c r="B373" s="91" t="s">
        <v>719</v>
      </c>
      <c r="C373" s="123" t="s">
        <v>147</v>
      </c>
      <c r="D373" s="1"/>
      <c r="E373" s="7"/>
      <c r="F373" s="7"/>
      <c r="G373" s="7"/>
      <c r="H373" s="288">
        <v>0</v>
      </c>
      <c r="I373" s="362"/>
      <c r="J373" s="362"/>
    </row>
    <row r="374" spans="2:10">
      <c r="B374" s="91" t="s">
        <v>720</v>
      </c>
      <c r="C374" s="123" t="s">
        <v>645</v>
      </c>
      <c r="D374" s="1"/>
      <c r="E374" s="7"/>
      <c r="F374" s="7"/>
      <c r="G374" s="7"/>
      <c r="H374" s="288">
        <v>0</v>
      </c>
      <c r="I374" s="362"/>
      <c r="J374" s="362"/>
    </row>
    <row r="375" spans="2:10">
      <c r="B375" s="91" t="s">
        <v>721</v>
      </c>
      <c r="C375" s="123" t="s">
        <v>149</v>
      </c>
      <c r="D375" s="1"/>
      <c r="E375" s="7"/>
      <c r="F375" s="7"/>
      <c r="G375" s="7"/>
      <c r="H375" s="288">
        <v>0</v>
      </c>
      <c r="I375" s="362"/>
      <c r="J375" s="362"/>
    </row>
    <row r="376" spans="2:10">
      <c r="B376" s="91" t="s">
        <v>722</v>
      </c>
      <c r="C376" s="123" t="s">
        <v>150</v>
      </c>
      <c r="D376" s="1"/>
      <c r="E376" s="7"/>
      <c r="F376" s="7"/>
      <c r="G376" s="7"/>
      <c r="H376" s="288">
        <v>0</v>
      </c>
      <c r="I376" s="362"/>
      <c r="J376" s="362"/>
    </row>
    <row r="377" spans="2:10">
      <c r="B377" s="91" t="s">
        <v>723</v>
      </c>
      <c r="C377" s="123" t="s">
        <v>151</v>
      </c>
      <c r="D377" s="1"/>
      <c r="E377" s="7"/>
      <c r="F377" s="7"/>
      <c r="G377" s="7"/>
      <c r="H377" s="288">
        <v>0</v>
      </c>
      <c r="I377" s="362"/>
      <c r="J377" s="362"/>
    </row>
    <row r="378" spans="2:10">
      <c r="B378" s="91" t="s">
        <v>724</v>
      </c>
      <c r="C378" s="112" t="s">
        <v>646</v>
      </c>
      <c r="D378" s="1"/>
      <c r="E378" s="7"/>
      <c r="F378" s="7"/>
      <c r="G378" s="7"/>
      <c r="H378" s="288">
        <v>0</v>
      </c>
      <c r="I378" s="362"/>
      <c r="J378" s="362"/>
    </row>
    <row r="379" spans="2:10">
      <c r="B379" s="91" t="s">
        <v>725</v>
      </c>
      <c r="C379" s="112" t="s">
        <v>647</v>
      </c>
      <c r="D379" s="1"/>
      <c r="E379" s="7"/>
      <c r="F379" s="7"/>
      <c r="G379" s="7"/>
      <c r="H379" s="288">
        <v>0</v>
      </c>
      <c r="I379" s="362"/>
      <c r="J379" s="362"/>
    </row>
    <row r="380" spans="2:10">
      <c r="B380" s="90" t="s">
        <v>726</v>
      </c>
      <c r="C380" s="124" t="s">
        <v>648</v>
      </c>
      <c r="D380" s="1"/>
      <c r="E380" s="5"/>
      <c r="F380" s="5"/>
      <c r="G380" s="5"/>
      <c r="H380" s="289">
        <v>0</v>
      </c>
      <c r="I380" s="362"/>
      <c r="J380" s="362"/>
    </row>
    <row r="381" spans="2:10">
      <c r="B381" s="116" t="s">
        <v>727</v>
      </c>
      <c r="C381" s="112" t="s">
        <v>649</v>
      </c>
      <c r="D381" s="1"/>
      <c r="E381" s="26"/>
      <c r="F381" s="26"/>
      <c r="G381" s="26"/>
      <c r="H381" s="290">
        <v>0</v>
      </c>
      <c r="I381" s="362"/>
      <c r="J381" s="362"/>
    </row>
    <row r="382" spans="2:10">
      <c r="B382" s="112"/>
      <c r="C382" s="114" t="s">
        <v>145</v>
      </c>
      <c r="D382" s="1"/>
      <c r="E382" s="8"/>
      <c r="F382" s="8"/>
      <c r="G382" s="8"/>
      <c r="H382" s="291">
        <v>0</v>
      </c>
      <c r="I382" s="362"/>
      <c r="J382" s="362"/>
    </row>
    <row r="383" spans="2:10">
      <c r="B383" s="115"/>
      <c r="C383" s="115" t="s">
        <v>145</v>
      </c>
      <c r="D383" s="1"/>
      <c r="E383" s="5"/>
      <c r="F383" s="5"/>
      <c r="G383" s="5"/>
      <c r="H383" s="289">
        <v>0</v>
      </c>
      <c r="I383" s="362"/>
      <c r="J383" s="362"/>
    </row>
    <row r="384" spans="2:10">
      <c r="B384" s="88"/>
      <c r="C384" s="88" t="s">
        <v>650</v>
      </c>
      <c r="D384" s="1"/>
      <c r="E384" s="10"/>
      <c r="F384" s="10"/>
      <c r="G384" s="10"/>
      <c r="H384" s="292">
        <v>0</v>
      </c>
      <c r="I384" s="362"/>
      <c r="J384" s="362"/>
    </row>
    <row r="385" spans="2:10">
      <c r="B385" s="88" t="s">
        <v>728</v>
      </c>
      <c r="C385" s="112" t="s">
        <v>152</v>
      </c>
      <c r="D385" s="1"/>
      <c r="E385" s="10"/>
      <c r="F385" s="10"/>
      <c r="G385" s="10"/>
      <c r="H385" s="292">
        <v>0</v>
      </c>
      <c r="I385" s="362"/>
      <c r="J385" s="362"/>
    </row>
    <row r="386" spans="2:10">
      <c r="B386" s="91" t="s">
        <v>729</v>
      </c>
      <c r="C386" s="112" t="s">
        <v>153</v>
      </c>
      <c r="D386" s="1"/>
      <c r="E386" s="7"/>
      <c r="F386" s="7"/>
      <c r="G386" s="7"/>
      <c r="H386" s="288">
        <v>0</v>
      </c>
      <c r="I386" s="362"/>
      <c r="J386" s="362"/>
    </row>
    <row r="387" spans="2:10">
      <c r="B387" s="123"/>
      <c r="C387" s="112" t="s">
        <v>660</v>
      </c>
      <c r="D387" s="1"/>
      <c r="E387" s="7"/>
      <c r="F387" s="7"/>
      <c r="G387" s="7"/>
      <c r="H387" s="288">
        <v>0</v>
      </c>
      <c r="I387" s="362"/>
      <c r="J387" s="362"/>
    </row>
    <row r="388" spans="2:10">
      <c r="B388" s="91" t="s">
        <v>730</v>
      </c>
      <c r="C388" s="123" t="s">
        <v>184</v>
      </c>
      <c r="D388" s="1"/>
      <c r="E388" s="7"/>
      <c r="F388" s="7"/>
      <c r="G388" s="7"/>
      <c r="H388" s="288">
        <v>0</v>
      </c>
      <c r="I388" s="362"/>
      <c r="J388" s="362"/>
    </row>
    <row r="389" spans="2:10">
      <c r="B389" s="91" t="s">
        <v>731</v>
      </c>
      <c r="C389" s="123" t="s">
        <v>154</v>
      </c>
      <c r="D389" s="1"/>
      <c r="E389" s="7"/>
      <c r="F389" s="7"/>
      <c r="G389" s="7"/>
      <c r="H389" s="288">
        <v>0</v>
      </c>
      <c r="I389" s="362"/>
      <c r="J389" s="362"/>
    </row>
    <row r="390" spans="2:10">
      <c r="B390" s="91" t="s">
        <v>732</v>
      </c>
      <c r="C390" s="160" t="s">
        <v>651</v>
      </c>
      <c r="D390" s="1"/>
      <c r="E390" s="8"/>
      <c r="F390" s="8"/>
      <c r="G390" s="8"/>
      <c r="H390" s="291">
        <v>0</v>
      </c>
      <c r="I390" s="362"/>
      <c r="J390" s="362"/>
    </row>
    <row r="391" spans="2:10" ht="15.75" thickBot="1">
      <c r="B391" s="122"/>
      <c r="C391" s="122" t="s">
        <v>155</v>
      </c>
      <c r="D391" s="1"/>
      <c r="E391" s="14"/>
      <c r="F391" s="14"/>
      <c r="G391" s="14"/>
      <c r="H391" s="293">
        <v>0</v>
      </c>
      <c r="I391" s="362"/>
      <c r="J391" s="362"/>
    </row>
    <row r="392" spans="2:10" ht="6" customHeight="1" thickTop="1">
      <c r="B392" s="197"/>
      <c r="C392" s="197"/>
      <c r="E392" s="52"/>
      <c r="F392" s="52"/>
      <c r="G392" s="52"/>
      <c r="H392" s="52"/>
    </row>
    <row r="393" spans="2:10" ht="6" customHeight="1">
      <c r="B393" s="197"/>
      <c r="C393" s="197"/>
      <c r="E393" s="52"/>
      <c r="F393" s="52"/>
      <c r="G393" s="52"/>
      <c r="H393" s="52"/>
    </row>
    <row r="394" spans="2:10" ht="6" customHeight="1">
      <c r="B394" s="197"/>
      <c r="C394" s="197"/>
      <c r="E394" s="52"/>
      <c r="F394" s="52"/>
      <c r="G394" s="52"/>
      <c r="H394" s="52"/>
    </row>
    <row r="395" spans="2:10" ht="12" customHeight="1">
      <c r="B395" s="197"/>
      <c r="C395" s="391" t="s">
        <v>1261</v>
      </c>
      <c r="E395" s="52"/>
      <c r="F395" s="52"/>
      <c r="G395" s="52"/>
      <c r="H395" s="52"/>
    </row>
    <row r="396" spans="2:10" ht="11.25" customHeight="1">
      <c r="B396" s="197"/>
      <c r="C396" s="197"/>
      <c r="E396" s="52"/>
      <c r="F396" s="52"/>
      <c r="G396" s="52"/>
      <c r="H396" s="52"/>
    </row>
    <row r="397" spans="2:10" ht="15" customHeight="1">
      <c r="B397" s="197"/>
      <c r="C397" s="197"/>
      <c r="E397" s="52"/>
      <c r="F397" s="52"/>
      <c r="G397" s="52"/>
      <c r="H397" s="52"/>
    </row>
    <row r="398" spans="2:10" ht="15.75" thickBot="1"/>
    <row r="399" spans="2:10" ht="24">
      <c r="B399" s="46" t="s">
        <v>597</v>
      </c>
      <c r="C399" s="46" t="s">
        <v>31</v>
      </c>
      <c r="D399" s="47"/>
      <c r="E399" s="46" t="s">
        <v>576</v>
      </c>
      <c r="F399" s="46" t="s">
        <v>556</v>
      </c>
      <c r="G399" s="46" t="s">
        <v>323</v>
      </c>
      <c r="H399" s="46" t="s">
        <v>578</v>
      </c>
      <c r="I399" s="368"/>
      <c r="J399" s="369"/>
    </row>
    <row r="400" spans="2:10">
      <c r="B400" s="111" t="s">
        <v>733</v>
      </c>
      <c r="C400" s="111" t="s">
        <v>156</v>
      </c>
      <c r="D400" s="1"/>
      <c r="E400" s="3"/>
      <c r="F400" s="3"/>
      <c r="G400" s="3"/>
      <c r="H400" s="3"/>
      <c r="I400" s="362"/>
      <c r="J400" s="362"/>
    </row>
    <row r="401" spans="2:10">
      <c r="B401" s="123"/>
      <c r="C401" s="123" t="s">
        <v>145</v>
      </c>
      <c r="D401" s="1"/>
      <c r="E401" s="7"/>
      <c r="F401" s="7"/>
      <c r="G401" s="7"/>
      <c r="H401" s="7"/>
      <c r="I401" s="362"/>
      <c r="J401" s="362"/>
    </row>
    <row r="402" spans="2:10">
      <c r="B402" s="115"/>
      <c r="C402" s="115" t="s">
        <v>145</v>
      </c>
      <c r="D402" s="1"/>
      <c r="E402" s="5"/>
      <c r="F402" s="5"/>
      <c r="G402" s="5"/>
      <c r="H402" s="5"/>
      <c r="I402" s="362"/>
      <c r="J402" s="362"/>
    </row>
    <row r="403" spans="2:10" ht="6" customHeight="1">
      <c r="B403" s="109"/>
      <c r="C403" s="109"/>
      <c r="D403" s="1"/>
      <c r="E403" s="6"/>
      <c r="F403" s="6"/>
      <c r="G403" s="6"/>
      <c r="H403" s="6"/>
      <c r="I403" s="362"/>
      <c r="J403" s="362"/>
    </row>
    <row r="404" spans="2:10">
      <c r="B404" s="111"/>
      <c r="C404" s="111" t="s">
        <v>157</v>
      </c>
      <c r="D404" s="1"/>
      <c r="E404" s="3"/>
      <c r="F404" s="3"/>
      <c r="G404" s="3"/>
      <c r="H404" s="3"/>
      <c r="I404" s="362"/>
      <c r="J404" s="362"/>
    </row>
    <row r="405" spans="2:10" ht="22.5">
      <c r="B405" s="112" t="s">
        <v>747</v>
      </c>
      <c r="C405" s="112" t="s">
        <v>652</v>
      </c>
      <c r="D405" s="1"/>
      <c r="E405" s="13"/>
      <c r="F405" s="13"/>
      <c r="G405" s="13"/>
      <c r="H405" s="13"/>
      <c r="I405" s="362"/>
      <c r="J405" s="362"/>
    </row>
    <row r="406" spans="2:10" ht="22.5">
      <c r="B406" s="112" t="s">
        <v>734</v>
      </c>
      <c r="C406" s="112" t="s">
        <v>653</v>
      </c>
      <c r="D406" s="1"/>
      <c r="E406" s="13"/>
      <c r="F406" s="13"/>
      <c r="G406" s="13"/>
      <c r="H406" s="13"/>
      <c r="I406" s="362"/>
      <c r="J406" s="362"/>
    </row>
    <row r="407" spans="2:10" ht="22.5">
      <c r="B407" s="124" t="s">
        <v>735</v>
      </c>
      <c r="C407" s="124" t="s">
        <v>654</v>
      </c>
      <c r="D407" s="1"/>
      <c r="E407" s="5"/>
      <c r="F407" s="5"/>
      <c r="G407" s="5"/>
      <c r="H407" s="5"/>
      <c r="I407" s="362"/>
      <c r="J407" s="362"/>
    </row>
    <row r="408" spans="2:10">
      <c r="B408" s="125" t="s">
        <v>736</v>
      </c>
      <c r="C408" s="125" t="s">
        <v>158</v>
      </c>
      <c r="D408" s="1"/>
      <c r="E408" s="15"/>
      <c r="F408" s="15"/>
      <c r="G408" s="15"/>
      <c r="H408" s="15"/>
      <c r="I408" s="362"/>
      <c r="J408" s="362"/>
    </row>
    <row r="409" spans="2:10">
      <c r="B409" s="112" t="s">
        <v>737</v>
      </c>
      <c r="C409" s="112" t="s">
        <v>159</v>
      </c>
      <c r="D409" s="1"/>
      <c r="E409" s="10"/>
      <c r="F409" s="10"/>
      <c r="G409" s="10"/>
      <c r="H409" s="10"/>
      <c r="I409" s="362"/>
      <c r="J409" s="362"/>
    </row>
    <row r="410" spans="2:10" ht="15.75" customHeight="1" thickBot="1">
      <c r="B410" s="122"/>
      <c r="C410" s="122" t="s">
        <v>160</v>
      </c>
      <c r="D410" s="16"/>
      <c r="E410" s="14"/>
      <c r="F410" s="14"/>
      <c r="G410" s="14"/>
      <c r="H410" s="14"/>
      <c r="I410" s="362"/>
      <c r="J410" s="362"/>
    </row>
    <row r="411" spans="2:10" ht="6" customHeight="1" thickTop="1">
      <c r="B411" s="109"/>
      <c r="C411" s="109"/>
      <c r="D411" s="1"/>
      <c r="E411" s="6"/>
      <c r="F411" s="6"/>
      <c r="G411" s="6"/>
      <c r="H411" s="6"/>
      <c r="I411" s="362"/>
      <c r="J411" s="362"/>
    </row>
    <row r="412" spans="2:10">
      <c r="B412" s="111"/>
      <c r="C412" s="111" t="s">
        <v>162</v>
      </c>
      <c r="D412" s="1"/>
      <c r="E412" s="3"/>
      <c r="F412" s="3"/>
      <c r="G412" s="3"/>
      <c r="H412" s="3"/>
      <c r="I412" s="362"/>
      <c r="J412" s="362"/>
    </row>
    <row r="413" spans="2:10">
      <c r="B413" s="112" t="s">
        <v>738</v>
      </c>
      <c r="C413" s="112" t="s">
        <v>164</v>
      </c>
      <c r="D413" s="1"/>
      <c r="E413" s="7"/>
      <c r="F413" s="7"/>
      <c r="G413" s="7"/>
      <c r="H413" s="7"/>
      <c r="I413" s="362"/>
      <c r="J413" s="362"/>
    </row>
    <row r="414" spans="2:10">
      <c r="B414" s="114"/>
      <c r="C414" s="114" t="s">
        <v>145</v>
      </c>
      <c r="D414" s="1"/>
      <c r="E414" s="7"/>
      <c r="F414" s="7"/>
      <c r="G414" s="7"/>
      <c r="H414" s="7"/>
      <c r="I414" s="362"/>
      <c r="J414" s="362"/>
    </row>
    <row r="415" spans="2:10" ht="15" customHeight="1">
      <c r="B415" s="114"/>
      <c r="C415" s="114" t="s">
        <v>145</v>
      </c>
      <c r="D415" s="1"/>
      <c r="E415" s="7"/>
      <c r="F415" s="7"/>
      <c r="G415" s="7"/>
      <c r="H415" s="7"/>
      <c r="I415" s="362"/>
      <c r="J415" s="362"/>
    </row>
    <row r="416" spans="2:10">
      <c r="B416" s="120" t="s">
        <v>739</v>
      </c>
      <c r="C416" s="112" t="s">
        <v>163</v>
      </c>
      <c r="D416" s="1"/>
      <c r="E416" s="7"/>
      <c r="F416" s="7"/>
      <c r="G416" s="7"/>
      <c r="H416" s="7"/>
      <c r="I416" s="362"/>
      <c r="J416" s="362"/>
    </row>
    <row r="417" spans="2:16" ht="15" customHeight="1">
      <c r="B417" s="190"/>
      <c r="C417" s="114" t="s">
        <v>145</v>
      </c>
      <c r="D417" s="1"/>
      <c r="E417" s="7"/>
      <c r="F417" s="7"/>
      <c r="G417" s="7"/>
      <c r="H417" s="7"/>
      <c r="I417" s="362"/>
      <c r="J417" s="362"/>
    </row>
    <row r="418" spans="2:16">
      <c r="B418" s="128"/>
      <c r="C418" s="114" t="s">
        <v>145</v>
      </c>
      <c r="D418" s="1"/>
      <c r="E418" s="7"/>
      <c r="F418" s="7"/>
      <c r="G418" s="7"/>
      <c r="H418" s="7"/>
      <c r="I418" s="362"/>
      <c r="J418" s="362"/>
    </row>
    <row r="419" spans="2:16">
      <c r="B419" s="120" t="s">
        <v>740</v>
      </c>
      <c r="C419" s="112" t="s">
        <v>165</v>
      </c>
      <c r="D419" s="1"/>
      <c r="E419" s="7"/>
      <c r="F419" s="7"/>
      <c r="G419" s="7"/>
      <c r="H419" s="7"/>
      <c r="I419" s="362"/>
      <c r="J419" s="362"/>
    </row>
    <row r="420" spans="2:16">
      <c r="B420" s="123"/>
      <c r="C420" s="114" t="s">
        <v>145</v>
      </c>
      <c r="D420" s="1"/>
      <c r="E420" s="7"/>
      <c r="F420" s="7"/>
      <c r="G420" s="7"/>
      <c r="H420" s="7"/>
      <c r="I420" s="362"/>
      <c r="J420" s="362"/>
    </row>
    <row r="421" spans="2:16">
      <c r="B421" s="115"/>
      <c r="C421" s="115" t="s">
        <v>145</v>
      </c>
      <c r="D421" s="1"/>
      <c r="E421" s="5"/>
      <c r="F421" s="5"/>
      <c r="G421" s="5"/>
      <c r="H421" s="5"/>
      <c r="I421" s="362"/>
      <c r="J421" s="362"/>
    </row>
    <row r="422" spans="2:16" ht="6" customHeight="1">
      <c r="B422" s="109"/>
      <c r="C422" s="109"/>
      <c r="D422" s="1"/>
      <c r="E422" s="6"/>
      <c r="F422" s="6"/>
      <c r="G422" s="6"/>
      <c r="H422" s="6"/>
      <c r="I422" s="362"/>
      <c r="J422" s="362"/>
    </row>
    <row r="423" spans="2:16">
      <c r="B423" s="111" t="s">
        <v>741</v>
      </c>
      <c r="C423" s="111" t="s">
        <v>161</v>
      </c>
      <c r="D423" s="1"/>
      <c r="E423" s="3"/>
      <c r="F423" s="3"/>
      <c r="G423" s="3"/>
      <c r="H423" s="3"/>
      <c r="I423" s="362"/>
      <c r="J423" s="362"/>
    </row>
    <row r="424" spans="2:16">
      <c r="B424" s="123"/>
      <c r="C424" s="123" t="s">
        <v>145</v>
      </c>
      <c r="D424" s="1"/>
      <c r="E424" s="7"/>
      <c r="F424" s="7"/>
      <c r="G424" s="7"/>
      <c r="H424" s="7"/>
      <c r="I424" s="362"/>
      <c r="J424" s="362"/>
    </row>
    <row r="425" spans="2:16">
      <c r="B425" s="115"/>
      <c r="C425" s="115" t="s">
        <v>145</v>
      </c>
      <c r="D425" s="1"/>
      <c r="E425" s="5"/>
      <c r="F425" s="5"/>
      <c r="G425" s="5"/>
      <c r="H425" s="5"/>
      <c r="I425" s="362"/>
      <c r="J425" s="362"/>
    </row>
    <row r="426" spans="2:16" ht="6" customHeight="1">
      <c r="B426" s="109"/>
      <c r="C426" s="109"/>
      <c r="D426" s="1"/>
      <c r="E426" s="6"/>
      <c r="F426" s="6"/>
      <c r="G426" s="6"/>
      <c r="H426" s="6"/>
      <c r="I426" s="362"/>
      <c r="J426" s="362"/>
    </row>
    <row r="427" spans="2:16">
      <c r="B427" s="126"/>
      <c r="C427" s="126" t="s">
        <v>655</v>
      </c>
      <c r="D427" s="1"/>
      <c r="E427" s="17"/>
      <c r="F427" s="17"/>
      <c r="G427" s="17"/>
      <c r="H427" s="17"/>
      <c r="I427" s="362"/>
      <c r="J427" s="362"/>
    </row>
    <row r="428" spans="2:16" ht="15" customHeight="1">
      <c r="B428" s="126" t="s">
        <v>742</v>
      </c>
      <c r="C428" s="126" t="s">
        <v>656</v>
      </c>
      <c r="D428" s="1"/>
      <c r="E428" s="766">
        <v>626202.14</v>
      </c>
      <c r="F428" s="766"/>
      <c r="G428" s="766"/>
      <c r="H428" s="766">
        <v>626202.14</v>
      </c>
      <c r="I428" s="362"/>
      <c r="J428" s="362"/>
      <c r="M428" s="362"/>
      <c r="O428" s="18">
        <v>5196320.719999861</v>
      </c>
      <c r="P428" s="362">
        <v>5196320.719999861</v>
      </c>
    </row>
    <row r="429" spans="2:16">
      <c r="B429" s="127" t="s">
        <v>743</v>
      </c>
      <c r="C429" s="127" t="s">
        <v>68</v>
      </c>
      <c r="D429" s="1"/>
      <c r="E429" s="767"/>
      <c r="F429" s="767"/>
      <c r="G429" s="767"/>
      <c r="H429" s="767"/>
      <c r="I429" s="362"/>
      <c r="J429" s="362"/>
    </row>
    <row r="430" spans="2:16">
      <c r="B430" s="128"/>
      <c r="C430" s="128" t="s">
        <v>145</v>
      </c>
      <c r="D430" s="1"/>
      <c r="E430" s="767"/>
      <c r="F430" s="767"/>
      <c r="G430" s="767"/>
      <c r="H430" s="767"/>
      <c r="I430" s="362"/>
      <c r="J430" s="362"/>
    </row>
    <row r="431" spans="2:16">
      <c r="B431" s="129"/>
      <c r="C431" s="129" t="s">
        <v>145</v>
      </c>
      <c r="D431" s="1"/>
      <c r="E431" s="768"/>
      <c r="F431" s="768"/>
      <c r="G431" s="768"/>
      <c r="H431" s="768"/>
      <c r="I431" s="362"/>
      <c r="J431" s="362"/>
    </row>
    <row r="432" spans="2:16">
      <c r="B432" s="111" t="s">
        <v>744</v>
      </c>
      <c r="C432" s="111" t="s">
        <v>657</v>
      </c>
      <c r="D432" s="1"/>
      <c r="E432" s="769"/>
      <c r="F432" s="769"/>
      <c r="G432" s="769"/>
      <c r="H432" s="769"/>
      <c r="I432" s="362"/>
      <c r="J432" s="362"/>
    </row>
    <row r="433" spans="2:11">
      <c r="B433" s="114"/>
      <c r="C433" s="114" t="s">
        <v>145</v>
      </c>
      <c r="D433" s="1"/>
      <c r="E433" s="767"/>
      <c r="F433" s="767"/>
      <c r="G433" s="767"/>
      <c r="H433" s="767"/>
      <c r="I433" s="362"/>
      <c r="J433" s="362"/>
    </row>
    <row r="434" spans="2:11">
      <c r="B434" s="115"/>
      <c r="C434" s="115" t="s">
        <v>145</v>
      </c>
      <c r="D434" s="1"/>
      <c r="E434" s="768"/>
      <c r="F434" s="768"/>
      <c r="G434" s="768"/>
      <c r="H434" s="768"/>
      <c r="I434" s="362"/>
      <c r="J434" s="362"/>
    </row>
    <row r="435" spans="2:11">
      <c r="B435" s="112" t="s">
        <v>745</v>
      </c>
      <c r="C435" s="112" t="s">
        <v>658</v>
      </c>
      <c r="D435" s="1"/>
      <c r="E435" s="770"/>
      <c r="F435" s="770"/>
      <c r="G435" s="770"/>
      <c r="H435" s="770"/>
      <c r="I435" s="362"/>
      <c r="J435" s="362"/>
    </row>
    <row r="436" spans="2:11" ht="15" customHeight="1">
      <c r="B436" s="114"/>
      <c r="C436" s="114" t="s">
        <v>145</v>
      </c>
      <c r="D436" s="1"/>
      <c r="E436" s="767"/>
      <c r="F436" s="767"/>
      <c r="G436" s="767"/>
      <c r="H436" s="767"/>
      <c r="I436" s="362"/>
      <c r="J436" s="362"/>
    </row>
    <row r="437" spans="2:11" ht="15" customHeight="1">
      <c r="B437" s="115"/>
      <c r="C437" s="115" t="s">
        <v>145</v>
      </c>
      <c r="D437" s="1"/>
      <c r="E437" s="768"/>
      <c r="F437" s="768"/>
      <c r="G437" s="768"/>
      <c r="H437" s="768"/>
      <c r="I437" s="362"/>
      <c r="J437" s="362"/>
    </row>
    <row r="438" spans="2:11">
      <c r="B438" s="112" t="s">
        <v>746</v>
      </c>
      <c r="C438" s="112" t="s">
        <v>659</v>
      </c>
      <c r="D438" s="1"/>
      <c r="E438" s="770">
        <v>11818</v>
      </c>
      <c r="F438" s="770"/>
      <c r="G438" s="770"/>
      <c r="H438" s="770">
        <v>11818</v>
      </c>
      <c r="I438" s="362"/>
      <c r="J438" s="362"/>
    </row>
    <row r="439" spans="2:11">
      <c r="B439" s="114"/>
      <c r="C439" s="114" t="s">
        <v>145</v>
      </c>
      <c r="D439" s="1"/>
      <c r="E439" s="767"/>
      <c r="F439" s="767"/>
      <c r="G439" s="767"/>
      <c r="H439" s="767"/>
      <c r="I439" s="362"/>
      <c r="J439" s="362"/>
    </row>
    <row r="440" spans="2:11" ht="15" customHeight="1">
      <c r="B440" s="115"/>
      <c r="C440" s="115" t="s">
        <v>145</v>
      </c>
      <c r="D440" s="1"/>
      <c r="E440" s="768"/>
      <c r="F440" s="768"/>
      <c r="G440" s="768"/>
      <c r="H440" s="768"/>
      <c r="I440" s="362"/>
      <c r="J440" s="362"/>
    </row>
    <row r="441" spans="2:11" ht="8.25" customHeight="1">
      <c r="B441" s="387"/>
      <c r="C441" s="387"/>
      <c r="E441" s="52"/>
      <c r="F441" s="52"/>
      <c r="G441" s="52"/>
      <c r="H441" s="52"/>
    </row>
    <row r="442" spans="2:11" ht="15" customHeight="1">
      <c r="B442" s="387"/>
      <c r="C442" s="390" t="s">
        <v>1263</v>
      </c>
      <c r="E442" s="52"/>
      <c r="F442" s="52"/>
      <c r="G442" s="52"/>
      <c r="H442" s="52"/>
    </row>
    <row r="443" spans="2:11" ht="15" customHeight="1">
      <c r="B443" s="387"/>
      <c r="C443" s="387"/>
      <c r="E443" s="52"/>
      <c r="F443" s="52"/>
      <c r="G443" s="52"/>
      <c r="H443" s="52"/>
    </row>
    <row r="445" spans="2:11" ht="29.25" customHeight="1" thickBot="1">
      <c r="B445" s="1050" t="s">
        <v>597</v>
      </c>
      <c r="C445" s="1050" t="s">
        <v>580</v>
      </c>
      <c r="D445" s="47"/>
      <c r="E445" s="1058" t="s">
        <v>1411</v>
      </c>
      <c r="F445" s="1059"/>
      <c r="G445" s="1059"/>
      <c r="H445" s="1059"/>
      <c r="I445" s="1060"/>
    </row>
    <row r="446" spans="2:11" ht="24">
      <c r="B446" s="1040"/>
      <c r="C446" s="1040"/>
      <c r="D446" s="47"/>
      <c r="E446" s="46" t="s">
        <v>1477</v>
      </c>
      <c r="F446" s="46" t="s">
        <v>1476</v>
      </c>
      <c r="G446" s="46" t="s">
        <v>1475</v>
      </c>
      <c r="H446" s="46" t="s">
        <v>1474</v>
      </c>
      <c r="I446" s="46" t="s">
        <v>1473</v>
      </c>
      <c r="J446" s="368"/>
      <c r="K446" s="369"/>
    </row>
    <row r="447" spans="2:11">
      <c r="B447" s="111"/>
      <c r="C447" s="111" t="s">
        <v>143</v>
      </c>
      <c r="D447" s="1"/>
      <c r="E447" s="226"/>
      <c r="F447" s="226"/>
      <c r="G447" s="226"/>
      <c r="H447" s="226"/>
      <c r="I447" s="226"/>
      <c r="J447" s="362"/>
      <c r="K447" s="362"/>
    </row>
    <row r="448" spans="2:11">
      <c r="B448" s="112"/>
      <c r="C448" s="112" t="s">
        <v>635</v>
      </c>
      <c r="D448" s="1"/>
      <c r="E448" s="223"/>
      <c r="F448" s="223"/>
      <c r="G448" s="223"/>
      <c r="H448" s="223"/>
      <c r="I448" s="223"/>
      <c r="J448" s="362"/>
      <c r="K448" s="362"/>
    </row>
    <row r="449" spans="2:12">
      <c r="B449" s="89" t="s">
        <v>705</v>
      </c>
      <c r="C449" s="114" t="s">
        <v>179</v>
      </c>
      <c r="D449" s="1"/>
      <c r="E449" s="223"/>
      <c r="F449" s="223"/>
      <c r="G449" s="223"/>
      <c r="H449" s="223"/>
      <c r="I449" s="223"/>
      <c r="J449" s="362"/>
      <c r="K449" s="362"/>
    </row>
    <row r="450" spans="2:12">
      <c r="B450" s="89" t="s">
        <v>706</v>
      </c>
      <c r="C450" s="114" t="s">
        <v>634</v>
      </c>
      <c r="D450" s="1"/>
      <c r="E450" s="223"/>
      <c r="F450" s="223"/>
      <c r="G450" s="223"/>
      <c r="H450" s="223"/>
      <c r="I450" s="223"/>
      <c r="J450" s="362"/>
      <c r="K450" s="362"/>
    </row>
    <row r="451" spans="2:12">
      <c r="B451" s="89" t="s">
        <v>707</v>
      </c>
      <c r="C451" s="114" t="s">
        <v>180</v>
      </c>
      <c r="D451" s="1"/>
      <c r="E451" s="223"/>
      <c r="F451" s="223"/>
      <c r="G451" s="223"/>
      <c r="H451" s="223"/>
      <c r="I451" s="223"/>
      <c r="J451" s="362"/>
      <c r="K451" s="362"/>
    </row>
    <row r="452" spans="2:12">
      <c r="B452" s="89" t="s">
        <v>708</v>
      </c>
      <c r="C452" s="114" t="s">
        <v>605</v>
      </c>
      <c r="D452" s="1"/>
      <c r="E452" s="217"/>
      <c r="F452" s="217"/>
      <c r="G452" s="217"/>
      <c r="H452" s="217"/>
      <c r="I452" s="217"/>
      <c r="J452" s="362"/>
      <c r="K452" s="362"/>
    </row>
    <row r="453" spans="2:12">
      <c r="B453" s="91" t="s">
        <v>709</v>
      </c>
      <c r="C453" s="114" t="s">
        <v>181</v>
      </c>
      <c r="D453" s="1"/>
      <c r="E453" s="223"/>
      <c r="F453" s="223"/>
      <c r="G453" s="223"/>
      <c r="H453" s="223"/>
      <c r="I453" s="223"/>
      <c r="J453" s="362"/>
      <c r="K453" s="362"/>
    </row>
    <row r="454" spans="2:12">
      <c r="B454" s="89" t="s">
        <v>710</v>
      </c>
      <c r="C454" s="123" t="s">
        <v>182</v>
      </c>
      <c r="D454" s="1"/>
      <c r="E454" s="223"/>
      <c r="F454" s="223"/>
      <c r="G454" s="223"/>
      <c r="H454" s="223"/>
      <c r="I454" s="223"/>
      <c r="J454" s="362"/>
      <c r="K454" s="362"/>
    </row>
    <row r="455" spans="2:12">
      <c r="B455" s="91"/>
      <c r="C455" s="112" t="s">
        <v>144</v>
      </c>
      <c r="D455" s="1"/>
      <c r="E455" s="223"/>
      <c r="F455" s="223"/>
      <c r="G455" s="223"/>
      <c r="H455" s="223"/>
      <c r="I455" s="223"/>
      <c r="J455" s="362"/>
      <c r="K455" s="362"/>
    </row>
    <row r="456" spans="2:12">
      <c r="B456" s="90" t="s">
        <v>711</v>
      </c>
      <c r="C456" s="115" t="s">
        <v>183</v>
      </c>
      <c r="D456" s="1"/>
      <c r="E456" s="222"/>
      <c r="F456" s="222"/>
      <c r="G456" s="222"/>
      <c r="H456" s="222"/>
      <c r="I456" s="222"/>
      <c r="J456" s="362"/>
      <c r="K456" s="362"/>
    </row>
    <row r="457" spans="2:12">
      <c r="B457" s="88"/>
      <c r="C457" s="112" t="s">
        <v>146</v>
      </c>
      <c r="D457" s="1"/>
      <c r="E457" s="223"/>
      <c r="F457" s="223"/>
      <c r="G457" s="223"/>
      <c r="H457" s="223"/>
      <c r="I457" s="223"/>
      <c r="J457" s="362"/>
      <c r="K457" s="362"/>
      <c r="L457" s="382"/>
    </row>
    <row r="458" spans="2:12">
      <c r="B458" s="91" t="s">
        <v>712</v>
      </c>
      <c r="C458" s="112" t="s">
        <v>642</v>
      </c>
      <c r="D458" s="1"/>
      <c r="E458" s="223"/>
      <c r="F458" s="223"/>
      <c r="G458" s="223"/>
      <c r="H458" s="223">
        <v>1770138</v>
      </c>
      <c r="I458" s="223"/>
      <c r="J458" s="362"/>
      <c r="K458" s="362"/>
      <c r="L458" s="382"/>
    </row>
    <row r="459" spans="2:12">
      <c r="B459" s="117"/>
      <c r="C459" s="114" t="s">
        <v>145</v>
      </c>
      <c r="D459" s="1"/>
      <c r="E459" s="223"/>
      <c r="F459" s="223"/>
      <c r="G459" s="223"/>
      <c r="H459" s="223"/>
      <c r="I459" s="223"/>
      <c r="J459" s="362"/>
      <c r="K459" s="362"/>
      <c r="L459" s="382"/>
    </row>
    <row r="460" spans="2:12">
      <c r="B460" s="90"/>
      <c r="C460" s="115" t="s">
        <v>145</v>
      </c>
      <c r="D460" s="1"/>
      <c r="E460" s="222"/>
      <c r="F460" s="222"/>
      <c r="G460" s="222"/>
      <c r="H460" s="222"/>
      <c r="I460" s="222"/>
      <c r="J460" s="362"/>
      <c r="K460" s="362"/>
      <c r="L460" s="382"/>
    </row>
    <row r="461" spans="2:12">
      <c r="B461" s="88"/>
      <c r="C461" s="112" t="s">
        <v>636</v>
      </c>
      <c r="D461" s="1"/>
      <c r="E461" s="217"/>
      <c r="F461" s="217"/>
      <c r="G461" s="217"/>
      <c r="H461" s="217"/>
      <c r="I461" s="217"/>
      <c r="J461" s="362"/>
      <c r="K461" s="362"/>
      <c r="L461" s="382"/>
    </row>
    <row r="462" spans="2:12">
      <c r="B462" s="88" t="s">
        <v>713</v>
      </c>
      <c r="C462" s="112" t="s">
        <v>637</v>
      </c>
      <c r="D462" s="1"/>
      <c r="E462" s="223"/>
      <c r="F462" s="223"/>
      <c r="G462" s="223"/>
      <c r="H462" s="223"/>
      <c r="I462" s="223"/>
      <c r="J462" s="362"/>
      <c r="K462" s="362"/>
      <c r="L462" s="382"/>
    </row>
    <row r="463" spans="2:12">
      <c r="B463" s="112" t="s">
        <v>714</v>
      </c>
      <c r="C463" s="130" t="s">
        <v>638</v>
      </c>
      <c r="D463" s="1"/>
      <c r="E463" s="223"/>
      <c r="F463" s="223"/>
      <c r="G463" s="223"/>
      <c r="H463" s="223"/>
      <c r="I463" s="223">
        <v>1574499.59</v>
      </c>
      <c r="J463" s="362"/>
      <c r="K463" s="362"/>
      <c r="L463" s="382"/>
    </row>
    <row r="464" spans="2:12">
      <c r="B464" s="112" t="s">
        <v>715</v>
      </c>
      <c r="C464" s="173" t="s">
        <v>639</v>
      </c>
      <c r="D464" s="1"/>
      <c r="E464" s="224"/>
      <c r="F464" s="224"/>
      <c r="G464" s="224"/>
      <c r="H464" s="224"/>
      <c r="I464" s="224"/>
      <c r="J464" s="362"/>
      <c r="K464" s="362"/>
      <c r="L464" s="382"/>
    </row>
    <row r="465" spans="2:14">
      <c r="B465" s="112" t="s">
        <v>716</v>
      </c>
      <c r="C465" s="124" t="s">
        <v>640</v>
      </c>
      <c r="D465" s="1"/>
      <c r="E465" s="222"/>
      <c r="F465" s="222"/>
      <c r="G465" s="222"/>
      <c r="H465" s="222"/>
      <c r="I465" s="222"/>
      <c r="J465" s="362"/>
      <c r="K465" s="362"/>
      <c r="L465" s="382"/>
    </row>
    <row r="466" spans="2:14">
      <c r="B466" s="90" t="s">
        <v>717</v>
      </c>
      <c r="C466" s="167" t="s">
        <v>641</v>
      </c>
      <c r="D466" s="1"/>
      <c r="E466" s="510"/>
      <c r="F466" s="510"/>
      <c r="G466" s="510"/>
      <c r="H466" s="510">
        <v>1918</v>
      </c>
      <c r="I466" s="510">
        <v>3806</v>
      </c>
      <c r="J466" s="362"/>
      <c r="K466" s="362"/>
      <c r="L466" s="382"/>
    </row>
    <row r="467" spans="2:14" ht="15.75" thickBot="1">
      <c r="B467" s="122"/>
      <c r="C467" s="119" t="s">
        <v>142</v>
      </c>
      <c r="D467" s="1"/>
      <c r="E467" s="244">
        <v>0</v>
      </c>
      <c r="F467" s="244">
        <v>0</v>
      </c>
      <c r="G467" s="244">
        <v>0</v>
      </c>
      <c r="H467" s="244">
        <v>1772056</v>
      </c>
      <c r="I467" s="244">
        <v>1578305.59</v>
      </c>
      <c r="J467" s="374"/>
      <c r="K467" s="374"/>
      <c r="L467" s="362"/>
    </row>
    <row r="468" spans="2:14" ht="6" customHeight="1" thickTop="1">
      <c r="B468" s="109"/>
      <c r="C468" s="109"/>
      <c r="D468" s="1"/>
      <c r="E468" s="637"/>
      <c r="F468" s="637"/>
      <c r="G468" s="637"/>
      <c r="H468" s="637"/>
      <c r="I468" s="637"/>
      <c r="J468" s="362"/>
      <c r="K468" s="362"/>
      <c r="L468" s="362"/>
    </row>
    <row r="469" spans="2:14">
      <c r="B469" s="111" t="s">
        <v>1318</v>
      </c>
      <c r="C469" s="111" t="s">
        <v>643</v>
      </c>
      <c r="D469" s="1"/>
      <c r="E469" s="226"/>
      <c r="F469" s="226"/>
      <c r="G469" s="226"/>
      <c r="H469" s="226"/>
      <c r="I469" s="226"/>
      <c r="J469" s="362"/>
      <c r="K469" s="362"/>
      <c r="L469" s="362"/>
    </row>
    <row r="470" spans="2:14">
      <c r="B470" s="88"/>
      <c r="C470" s="112" t="s">
        <v>644</v>
      </c>
      <c r="D470" s="1"/>
      <c r="E470" s="214"/>
      <c r="F470" s="214"/>
      <c r="G470" s="214"/>
      <c r="H470" s="214"/>
      <c r="I470" s="214"/>
      <c r="J470" s="362"/>
      <c r="K470" s="362"/>
      <c r="L470" s="362"/>
    </row>
    <row r="471" spans="2:14" ht="15" customHeight="1">
      <c r="B471" s="89" t="s">
        <v>718</v>
      </c>
      <c r="C471" s="114" t="s">
        <v>148</v>
      </c>
      <c r="D471" s="1"/>
      <c r="E471" s="214"/>
      <c r="F471" s="214"/>
      <c r="G471" s="214"/>
      <c r="H471" s="214"/>
      <c r="I471" s="214"/>
      <c r="J471" s="362"/>
      <c r="K471" s="362"/>
      <c r="L471" s="362"/>
    </row>
    <row r="472" spans="2:14">
      <c r="B472" s="91" t="s">
        <v>719</v>
      </c>
      <c r="C472" s="123" t="s">
        <v>147</v>
      </c>
      <c r="D472" s="1"/>
      <c r="E472" s="214"/>
      <c r="F472" s="214"/>
      <c r="G472" s="214"/>
      <c r="H472" s="214"/>
      <c r="I472" s="214"/>
      <c r="J472" s="362"/>
      <c r="K472" s="362"/>
      <c r="L472" s="362"/>
    </row>
    <row r="473" spans="2:14">
      <c r="B473" s="646" t="s">
        <v>720</v>
      </c>
      <c r="C473" s="647" t="s">
        <v>645</v>
      </c>
      <c r="D473" s="201"/>
      <c r="E473" s="648">
        <v>8572780.879999999</v>
      </c>
      <c r="F473" s="648">
        <v>14187183</v>
      </c>
      <c r="G473" s="648">
        <v>8653459.0899999999</v>
      </c>
      <c r="H473" s="648">
        <v>16638479.24</v>
      </c>
      <c r="I473" s="649">
        <v>12711126.690000001</v>
      </c>
      <c r="J473" s="362"/>
      <c r="K473" s="362"/>
      <c r="L473" s="362"/>
      <c r="N473" s="366"/>
    </row>
    <row r="474" spans="2:14">
      <c r="B474" s="91"/>
      <c r="C474" s="123" t="s">
        <v>1564</v>
      </c>
      <c r="D474" s="1"/>
      <c r="E474" s="214"/>
      <c r="F474" s="214"/>
      <c r="G474" s="214"/>
      <c r="H474" s="214"/>
      <c r="I474" s="645">
        <v>12711126.690000001</v>
      </c>
      <c r="J474" s="362"/>
      <c r="K474" s="362"/>
      <c r="L474" s="362"/>
      <c r="N474" s="366"/>
    </row>
    <row r="475" spans="2:14">
      <c r="B475" s="91"/>
      <c r="C475" s="123" t="s">
        <v>1565</v>
      </c>
      <c r="D475" s="1"/>
      <c r="E475" s="214"/>
      <c r="F475" s="214"/>
      <c r="G475" s="214"/>
      <c r="H475" s="214">
        <v>32086.279999999329</v>
      </c>
      <c r="I475" s="645"/>
      <c r="J475" s="362"/>
      <c r="K475" s="362"/>
      <c r="L475" s="362"/>
      <c r="N475" s="366"/>
    </row>
    <row r="476" spans="2:14">
      <c r="B476" s="91"/>
      <c r="C476" s="123" t="s">
        <v>1566</v>
      </c>
      <c r="D476" s="1"/>
      <c r="E476" s="214">
        <v>8572780.879999999</v>
      </c>
      <c r="F476" s="214">
        <v>14187183</v>
      </c>
      <c r="G476" s="214">
        <v>8653459.0899999999</v>
      </c>
      <c r="H476" s="214">
        <v>16606392.960000001</v>
      </c>
      <c r="I476" s="645"/>
      <c r="J476" s="362"/>
      <c r="K476" s="362"/>
      <c r="L476" s="362"/>
      <c r="N476" s="366"/>
    </row>
    <row r="477" spans="2:14">
      <c r="B477" s="91" t="s">
        <v>721</v>
      </c>
      <c r="C477" s="123" t="s">
        <v>149</v>
      </c>
      <c r="D477" s="1"/>
      <c r="E477" s="214"/>
      <c r="F477" s="214"/>
      <c r="G477" s="214"/>
      <c r="H477" s="214"/>
      <c r="I477" s="214"/>
      <c r="J477" s="362"/>
      <c r="K477" s="362"/>
      <c r="L477" s="362"/>
    </row>
    <row r="478" spans="2:14">
      <c r="B478" s="91" t="s">
        <v>722</v>
      </c>
      <c r="C478" s="123" t="s">
        <v>150</v>
      </c>
      <c r="D478" s="1"/>
      <c r="E478" s="214"/>
      <c r="F478" s="214"/>
      <c r="G478" s="214"/>
      <c r="H478" s="214"/>
      <c r="I478" s="214"/>
      <c r="J478" s="362"/>
      <c r="K478" s="362"/>
      <c r="L478" s="362"/>
    </row>
    <row r="479" spans="2:14">
      <c r="B479" s="91" t="s">
        <v>723</v>
      </c>
      <c r="C479" s="123" t="s">
        <v>151</v>
      </c>
      <c r="D479" s="1"/>
      <c r="E479" s="214"/>
      <c r="F479" s="214"/>
      <c r="G479" s="214"/>
      <c r="H479" s="214"/>
      <c r="I479" s="214"/>
      <c r="J479" s="362"/>
      <c r="K479" s="362"/>
      <c r="L479" s="362"/>
    </row>
    <row r="480" spans="2:14">
      <c r="B480" s="91" t="s">
        <v>724</v>
      </c>
      <c r="C480" s="112" t="s">
        <v>646</v>
      </c>
      <c r="D480" s="1"/>
      <c r="E480" s="214"/>
      <c r="F480" s="214"/>
      <c r="G480" s="214"/>
      <c r="H480" s="214"/>
      <c r="I480" s="214"/>
      <c r="J480" s="362"/>
      <c r="K480" s="362"/>
      <c r="L480" s="362"/>
    </row>
    <row r="481" spans="2:12">
      <c r="B481" s="91" t="s">
        <v>725</v>
      </c>
      <c r="C481" s="112" t="s">
        <v>647</v>
      </c>
      <c r="D481" s="1"/>
      <c r="E481" s="214"/>
      <c r="F481" s="214"/>
      <c r="G481" s="214"/>
      <c r="H481" s="214"/>
      <c r="I481" s="214"/>
      <c r="J481" s="362"/>
      <c r="K481" s="362"/>
      <c r="L481" s="362"/>
    </row>
    <row r="482" spans="2:12">
      <c r="B482" s="91" t="s">
        <v>726</v>
      </c>
      <c r="C482" s="112" t="s">
        <v>648</v>
      </c>
      <c r="D482" s="1"/>
      <c r="E482" s="651">
        <v>19023108.289999999</v>
      </c>
      <c r="F482" s="651"/>
      <c r="G482" s="651">
        <v>40000</v>
      </c>
      <c r="H482" s="651"/>
      <c r="I482" s="651">
        <v>1391887.84</v>
      </c>
      <c r="J482" s="362"/>
      <c r="K482" s="362"/>
      <c r="L482" s="362"/>
    </row>
    <row r="483" spans="2:12">
      <c r="B483" s="650"/>
      <c r="C483" s="173" t="s">
        <v>1323</v>
      </c>
      <c r="D483" s="1"/>
      <c r="E483" s="652"/>
      <c r="F483" s="652"/>
      <c r="G483" s="652"/>
      <c r="H483" s="652"/>
      <c r="I483" s="652">
        <v>1391887.84</v>
      </c>
      <c r="J483" s="362"/>
      <c r="K483" s="362"/>
      <c r="L483" s="362"/>
    </row>
    <row r="484" spans="2:12">
      <c r="B484" s="650"/>
      <c r="C484" s="173" t="s">
        <v>1322</v>
      </c>
      <c r="D484" s="1"/>
      <c r="E484" s="652"/>
      <c r="F484" s="652"/>
      <c r="G484" s="652">
        <v>40000</v>
      </c>
      <c r="H484" s="652"/>
      <c r="I484" s="652"/>
      <c r="J484" s="362"/>
      <c r="K484" s="362"/>
      <c r="L484" s="362"/>
    </row>
    <row r="485" spans="2:12">
      <c r="B485" s="650"/>
      <c r="C485" s="173" t="s">
        <v>1319</v>
      </c>
      <c r="D485" s="1"/>
      <c r="E485" s="652">
        <v>16586365</v>
      </c>
      <c r="F485" s="652"/>
      <c r="G485" s="652"/>
      <c r="H485" s="652"/>
      <c r="I485" s="652"/>
      <c r="J485" s="362"/>
      <c r="K485" s="362"/>
      <c r="L485" s="362"/>
    </row>
    <row r="486" spans="2:12">
      <c r="B486" s="650"/>
      <c r="C486" s="173" t="s">
        <v>1321</v>
      </c>
      <c r="D486" s="1"/>
      <c r="E486" s="652">
        <v>936743</v>
      </c>
      <c r="F486" s="652"/>
      <c r="G486" s="652"/>
      <c r="H486" s="652"/>
      <c r="I486" s="652"/>
      <c r="J486" s="362"/>
      <c r="K486" s="362"/>
      <c r="L486" s="362"/>
    </row>
    <row r="487" spans="2:12">
      <c r="B487" s="650"/>
      <c r="C487" s="173" t="s">
        <v>1320</v>
      </c>
      <c r="D487" s="1"/>
      <c r="E487" s="652">
        <v>1500000</v>
      </c>
      <c r="F487" s="652"/>
      <c r="G487" s="652"/>
      <c r="H487" s="652"/>
      <c r="I487" s="652"/>
      <c r="J487" s="362"/>
      <c r="K487" s="362"/>
      <c r="L487" s="362"/>
    </row>
    <row r="488" spans="2:12">
      <c r="B488" s="90" t="s">
        <v>1325</v>
      </c>
      <c r="C488" s="124" t="s">
        <v>1324</v>
      </c>
      <c r="D488" s="1"/>
      <c r="E488" s="222">
        <v>46636.29</v>
      </c>
      <c r="F488" s="222"/>
      <c r="G488" s="222"/>
      <c r="H488" s="222"/>
      <c r="I488" s="222"/>
      <c r="J488" s="362"/>
      <c r="K488" s="362"/>
      <c r="L488" s="362"/>
    </row>
    <row r="489" spans="2:12">
      <c r="B489" s="116" t="s">
        <v>727</v>
      </c>
      <c r="C489" s="112" t="s">
        <v>649</v>
      </c>
      <c r="D489" s="1"/>
      <c r="E489" s="221">
        <v>200647.5</v>
      </c>
      <c r="F489" s="221">
        <v>47749.64</v>
      </c>
      <c r="G489" s="221"/>
      <c r="H489" s="221"/>
      <c r="I489" s="221">
        <v>303000</v>
      </c>
      <c r="J489" s="362"/>
      <c r="K489" s="362"/>
      <c r="L489" s="362"/>
    </row>
    <row r="490" spans="2:12">
      <c r="B490" s="88"/>
      <c r="C490" s="114" t="s">
        <v>145</v>
      </c>
      <c r="D490" s="1"/>
      <c r="E490" s="225"/>
      <c r="F490" s="225"/>
      <c r="G490" s="225"/>
      <c r="H490" s="225"/>
      <c r="I490" s="225"/>
      <c r="J490" s="362"/>
      <c r="K490" s="362"/>
      <c r="L490" s="362"/>
    </row>
    <row r="491" spans="2:12">
      <c r="B491" s="90"/>
      <c r="C491" s="115" t="s">
        <v>145</v>
      </c>
      <c r="D491" s="1"/>
      <c r="E491" s="222"/>
      <c r="F491" s="222"/>
      <c r="G491" s="222"/>
      <c r="H491" s="222"/>
      <c r="I491" s="222"/>
      <c r="J491" s="362"/>
      <c r="K491" s="362"/>
      <c r="L491" s="362"/>
    </row>
    <row r="492" spans="2:12">
      <c r="B492" s="88"/>
      <c r="C492" s="88" t="s">
        <v>650</v>
      </c>
      <c r="D492" s="1"/>
      <c r="E492" s="223"/>
      <c r="F492" s="223"/>
      <c r="G492" s="223"/>
      <c r="H492" s="223"/>
      <c r="I492" s="223"/>
      <c r="J492" s="362"/>
      <c r="K492" s="362"/>
      <c r="L492" s="362"/>
    </row>
    <row r="493" spans="2:12">
      <c r="B493" s="88" t="s">
        <v>728</v>
      </c>
      <c r="C493" s="112" t="s">
        <v>152</v>
      </c>
      <c r="D493" s="1"/>
      <c r="E493" s="648">
        <v>12411181.9</v>
      </c>
      <c r="F493" s="648"/>
      <c r="G493" s="648">
        <v>25818379</v>
      </c>
      <c r="H493" s="648">
        <v>938769.6</v>
      </c>
      <c r="I493" s="214"/>
      <c r="J493" s="362"/>
      <c r="K493" s="362"/>
      <c r="L493" s="362"/>
    </row>
    <row r="494" spans="2:12">
      <c r="B494" s="653"/>
      <c r="C494" s="163" t="s">
        <v>1341</v>
      </c>
      <c r="D494" s="1"/>
      <c r="E494" s="214"/>
      <c r="F494" s="214"/>
      <c r="G494" s="214"/>
      <c r="H494" s="214">
        <v>938769.6</v>
      </c>
      <c r="I494" s="214"/>
      <c r="J494" s="362"/>
      <c r="K494" s="362"/>
      <c r="L494" s="362"/>
    </row>
    <row r="495" spans="2:12" ht="22.5">
      <c r="B495" s="653"/>
      <c r="C495" s="163" t="s">
        <v>1567</v>
      </c>
      <c r="D495" s="1"/>
      <c r="E495" s="214">
        <v>12411181.9</v>
      </c>
      <c r="F495" s="214"/>
      <c r="G495" s="214">
        <v>25818379</v>
      </c>
      <c r="H495" s="214"/>
      <c r="I495" s="214"/>
      <c r="J495" s="362"/>
      <c r="K495" s="362"/>
      <c r="L495" s="362"/>
    </row>
    <row r="496" spans="2:12">
      <c r="B496" s="653"/>
      <c r="C496" s="163" t="s">
        <v>1326</v>
      </c>
      <c r="D496" s="1"/>
      <c r="E496" s="214"/>
      <c r="F496" s="214"/>
      <c r="G496" s="214"/>
      <c r="H496" s="214"/>
      <c r="I496" s="214"/>
      <c r="J496" s="362"/>
      <c r="K496" s="362"/>
      <c r="L496" s="362"/>
    </row>
    <row r="497" spans="2:12">
      <c r="B497" s="91" t="s">
        <v>729</v>
      </c>
      <c r="C497" s="112" t="s">
        <v>153</v>
      </c>
      <c r="D497" s="1"/>
      <c r="E497" s="214"/>
      <c r="F497" s="214"/>
      <c r="G497" s="214"/>
      <c r="H497" s="214"/>
      <c r="I497" s="214"/>
      <c r="J497" s="362"/>
      <c r="K497" s="362"/>
      <c r="L497" s="362"/>
    </row>
    <row r="498" spans="2:12">
      <c r="B498" s="123"/>
      <c r="C498" s="112" t="s">
        <v>660</v>
      </c>
      <c r="D498" s="1"/>
      <c r="E498" s="214"/>
      <c r="F498" s="214"/>
      <c r="G498" s="214"/>
      <c r="H498" s="214"/>
      <c r="I498" s="214"/>
      <c r="J498" s="362"/>
      <c r="K498" s="362"/>
      <c r="L498" s="362"/>
    </row>
    <row r="499" spans="2:12" ht="15" customHeight="1">
      <c r="B499" s="91" t="s">
        <v>730</v>
      </c>
      <c r="C499" s="123" t="s">
        <v>184</v>
      </c>
      <c r="D499" s="1"/>
      <c r="E499" s="214"/>
      <c r="F499" s="214"/>
      <c r="G499" s="214"/>
      <c r="H499" s="214"/>
      <c r="I499" s="214"/>
      <c r="J499" s="362"/>
      <c r="K499" s="362"/>
      <c r="L499" s="362"/>
    </row>
    <row r="500" spans="2:12">
      <c r="B500" s="91" t="s">
        <v>731</v>
      </c>
      <c r="C500" s="123" t="s">
        <v>154</v>
      </c>
      <c r="D500" s="1"/>
      <c r="E500" s="214"/>
      <c r="F500" s="214"/>
      <c r="G500" s="214"/>
      <c r="H500" s="214"/>
      <c r="I500" s="214"/>
      <c r="J500" s="362"/>
      <c r="K500" s="362"/>
      <c r="L500" s="362"/>
    </row>
    <row r="501" spans="2:12">
      <c r="B501" s="91" t="s">
        <v>732</v>
      </c>
      <c r="C501" s="160" t="s">
        <v>651</v>
      </c>
      <c r="D501" s="1"/>
      <c r="E501" s="225"/>
      <c r="F501" s="225"/>
      <c r="G501" s="225"/>
      <c r="H501" s="225"/>
      <c r="I501" s="225"/>
      <c r="J501" s="362"/>
      <c r="K501" s="362"/>
      <c r="L501" s="362"/>
    </row>
    <row r="502" spans="2:12" ht="15.75" thickBot="1">
      <c r="B502" s="122"/>
      <c r="C502" s="122" t="s">
        <v>155</v>
      </c>
      <c r="D502" s="1"/>
      <c r="E502" s="635"/>
      <c r="F502" s="635"/>
      <c r="G502" s="635"/>
      <c r="H502" s="635"/>
      <c r="I502" s="635"/>
      <c r="J502" s="362"/>
      <c r="K502" s="362"/>
      <c r="L502" s="362"/>
    </row>
    <row r="503" spans="2:12" ht="6" customHeight="1" thickTop="1">
      <c r="B503" s="197"/>
      <c r="C503" s="197"/>
      <c r="E503" s="52"/>
      <c r="F503" s="52"/>
      <c r="G503" s="52"/>
      <c r="H503" s="52"/>
      <c r="I503" s="52"/>
      <c r="L503" s="362"/>
    </row>
    <row r="504" spans="2:12" ht="10.5" customHeight="1">
      <c r="B504" s="197"/>
      <c r="C504" s="197"/>
      <c r="E504" s="52"/>
      <c r="F504" s="52"/>
      <c r="G504" s="52"/>
      <c r="H504" s="52"/>
      <c r="I504" s="52"/>
      <c r="J504" s="362"/>
      <c r="K504" s="362"/>
      <c r="L504" s="362"/>
    </row>
    <row r="505" spans="2:12" ht="15" customHeight="1">
      <c r="B505" s="197"/>
      <c r="C505" s="389" t="s">
        <v>1262</v>
      </c>
      <c r="E505" s="52"/>
      <c r="F505" s="52"/>
      <c r="G505" s="52"/>
      <c r="H505" s="52"/>
      <c r="I505" s="52"/>
    </row>
    <row r="506" spans="2:12" ht="15" customHeight="1">
      <c r="B506" s="197"/>
      <c r="C506" s="389"/>
      <c r="E506" s="52"/>
      <c r="F506" s="52"/>
      <c r="G506" s="52"/>
      <c r="H506" s="52"/>
      <c r="I506" s="52"/>
    </row>
    <row r="508" spans="2:12" ht="29.25" customHeight="1" thickBot="1">
      <c r="B508" s="1050" t="s">
        <v>597</v>
      </c>
      <c r="C508" s="1050" t="s">
        <v>580</v>
      </c>
      <c r="D508" s="47"/>
      <c r="E508" s="1058" t="s">
        <v>1411</v>
      </c>
      <c r="F508" s="1059"/>
      <c r="G508" s="1059"/>
      <c r="H508" s="1059"/>
      <c r="I508" s="1060"/>
    </row>
    <row r="509" spans="2:12" ht="24">
      <c r="B509" s="1040"/>
      <c r="C509" s="1040"/>
      <c r="D509" s="47"/>
      <c r="E509" s="46" t="s">
        <v>1477</v>
      </c>
      <c r="F509" s="46" t="s">
        <v>1476</v>
      </c>
      <c r="G509" s="46" t="s">
        <v>1475</v>
      </c>
      <c r="H509" s="46" t="s">
        <v>1474</v>
      </c>
      <c r="I509" s="46" t="s">
        <v>1473</v>
      </c>
      <c r="J509" s="368"/>
      <c r="K509" s="369"/>
    </row>
    <row r="510" spans="2:12">
      <c r="B510" s="111" t="s">
        <v>733</v>
      </c>
      <c r="C510" s="111" t="s">
        <v>156</v>
      </c>
      <c r="D510" s="1"/>
      <c r="E510" s="245"/>
      <c r="F510" s="245"/>
      <c r="G510" s="245"/>
      <c r="H510" s="245"/>
      <c r="I510" s="245">
        <v>2102</v>
      </c>
      <c r="J510" s="362"/>
      <c r="K510" s="362"/>
    </row>
    <row r="511" spans="2:12" ht="15" customHeight="1">
      <c r="B511" s="123"/>
      <c r="C511" s="123" t="s">
        <v>145</v>
      </c>
      <c r="D511" s="1"/>
      <c r="E511" s="246"/>
      <c r="F511" s="246"/>
      <c r="G511" s="246"/>
      <c r="H511" s="246"/>
      <c r="I511" s="246"/>
      <c r="J511" s="362"/>
      <c r="K511" s="362"/>
    </row>
    <row r="512" spans="2:12" ht="15" customHeight="1">
      <c r="B512" s="115"/>
      <c r="C512" s="115" t="s">
        <v>145</v>
      </c>
      <c r="D512" s="1"/>
      <c r="E512" s="247"/>
      <c r="F512" s="247"/>
      <c r="G512" s="247"/>
      <c r="H512" s="247"/>
      <c r="I512" s="247"/>
      <c r="J512" s="362"/>
      <c r="K512" s="362"/>
    </row>
    <row r="513" spans="2:12" ht="6" customHeight="1">
      <c r="B513" s="109"/>
      <c r="C513" s="109"/>
      <c r="D513" s="1"/>
      <c r="E513" s="248"/>
      <c r="F513" s="248"/>
      <c r="G513" s="248"/>
      <c r="H513" s="248"/>
      <c r="I513" s="248"/>
      <c r="J513" s="362"/>
      <c r="K513" s="362"/>
    </row>
    <row r="514" spans="2:12">
      <c r="B514" s="111"/>
      <c r="C514" s="111" t="s">
        <v>157</v>
      </c>
      <c r="D514" s="1"/>
      <c r="E514" s="245"/>
      <c r="F514" s="245"/>
      <c r="G514" s="245"/>
      <c r="H514" s="245"/>
      <c r="I514" s="245"/>
      <c r="J514" s="362"/>
      <c r="K514" s="362"/>
    </row>
    <row r="515" spans="2:12" ht="27" customHeight="1">
      <c r="B515" s="112" t="s">
        <v>747</v>
      </c>
      <c r="C515" s="112" t="s">
        <v>652</v>
      </c>
      <c r="D515" s="1"/>
      <c r="E515" s="249"/>
      <c r="F515" s="249"/>
      <c r="G515" s="249"/>
      <c r="H515" s="249"/>
      <c r="I515" s="249"/>
      <c r="J515" s="362"/>
      <c r="K515" s="362"/>
    </row>
    <row r="516" spans="2:12" ht="27" customHeight="1">
      <c r="B516" s="112" t="s">
        <v>734</v>
      </c>
      <c r="C516" s="112" t="s">
        <v>653</v>
      </c>
      <c r="D516" s="1"/>
      <c r="E516" s="255"/>
      <c r="F516" s="249"/>
      <c r="G516" s="249"/>
      <c r="H516" s="249"/>
      <c r="I516" s="249"/>
      <c r="J516" s="362"/>
      <c r="K516" s="362"/>
    </row>
    <row r="517" spans="2:12" ht="22.5">
      <c r="B517" s="124" t="s">
        <v>735</v>
      </c>
      <c r="C517" s="124" t="s">
        <v>654</v>
      </c>
      <c r="D517" s="1"/>
      <c r="E517" s="247">
        <v>1384126.9200000002</v>
      </c>
      <c r="F517" s="247">
        <v>155471.24999999997</v>
      </c>
      <c r="G517" s="247">
        <v>150959.75</v>
      </c>
      <c r="H517" s="247">
        <v>316792.7</v>
      </c>
      <c r="I517" s="247">
        <v>1093041.7800000003</v>
      </c>
      <c r="J517" s="362"/>
      <c r="K517" s="362"/>
      <c r="L517" s="362"/>
    </row>
    <row r="518" spans="2:12">
      <c r="B518" s="125" t="s">
        <v>736</v>
      </c>
      <c r="C518" s="125" t="s">
        <v>158</v>
      </c>
      <c r="D518" s="1"/>
      <c r="E518" s="250"/>
      <c r="F518" s="250"/>
      <c r="G518" s="250"/>
      <c r="H518" s="250"/>
      <c r="I518" s="250"/>
      <c r="J518" s="362"/>
      <c r="K518" s="362"/>
    </row>
    <row r="519" spans="2:12" ht="20.25" customHeight="1">
      <c r="B519" s="112" t="s">
        <v>737</v>
      </c>
      <c r="C519" s="112" t="s">
        <v>159</v>
      </c>
      <c r="D519" s="1"/>
      <c r="E519" s="251"/>
      <c r="F519" s="251"/>
      <c r="G519" s="251"/>
      <c r="H519" s="251">
        <v>3806465</v>
      </c>
      <c r="I519" s="251">
        <v>2433914.9499999997</v>
      </c>
      <c r="J519" s="362"/>
      <c r="K519" s="362"/>
      <c r="L519" s="362"/>
    </row>
    <row r="520" spans="2:12" ht="20.25" customHeight="1">
      <c r="B520" s="294" t="s">
        <v>1343</v>
      </c>
      <c r="C520" s="294" t="s">
        <v>1342</v>
      </c>
      <c r="D520" s="1"/>
      <c r="E520" s="295"/>
      <c r="F520" s="295"/>
      <c r="G520" s="295"/>
      <c r="H520" s="295"/>
      <c r="I520" s="295">
        <v>225000</v>
      </c>
      <c r="J520" s="362"/>
      <c r="K520" s="362"/>
      <c r="L520" s="362"/>
    </row>
    <row r="521" spans="2:12" ht="20.25" customHeight="1" thickBot="1">
      <c r="B521" s="122"/>
      <c r="C521" s="122" t="s">
        <v>160</v>
      </c>
      <c r="D521" s="16"/>
      <c r="E521" s="296"/>
      <c r="F521" s="296"/>
      <c r="G521" s="296"/>
      <c r="H521" s="296"/>
      <c r="I521" s="296"/>
      <c r="J521" s="362"/>
      <c r="K521" s="362"/>
    </row>
    <row r="522" spans="2:12" ht="6" customHeight="1" thickTop="1">
      <c r="B522" s="109"/>
      <c r="C522" s="109"/>
      <c r="D522" s="1"/>
      <c r="E522" s="297"/>
      <c r="F522" s="297"/>
      <c r="G522" s="297"/>
      <c r="H522" s="297"/>
      <c r="I522" s="297"/>
      <c r="J522" s="362"/>
      <c r="K522" s="362"/>
    </row>
    <row r="523" spans="2:12">
      <c r="B523" s="111"/>
      <c r="C523" s="111" t="s">
        <v>162</v>
      </c>
      <c r="D523" s="1"/>
      <c r="E523" s="23"/>
      <c r="F523" s="23"/>
      <c r="G523" s="23"/>
      <c r="H523" s="23"/>
      <c r="I523" s="23"/>
      <c r="J523" s="362"/>
      <c r="K523" s="362"/>
    </row>
    <row r="524" spans="2:12">
      <c r="B524" s="112" t="s">
        <v>738</v>
      </c>
      <c r="C524" s="112" t="s">
        <v>164</v>
      </c>
      <c r="D524" s="1"/>
      <c r="E524" s="24"/>
      <c r="F524" s="24"/>
      <c r="G524" s="24"/>
      <c r="H524" s="24"/>
      <c r="I524" s="24"/>
      <c r="J524" s="362"/>
      <c r="K524" s="362"/>
    </row>
    <row r="525" spans="2:12" ht="15" customHeight="1">
      <c r="B525" s="114"/>
      <c r="C525" s="114" t="s">
        <v>145</v>
      </c>
      <c r="D525" s="1"/>
      <c r="E525" s="24"/>
      <c r="F525" s="24"/>
      <c r="G525" s="24"/>
      <c r="H525" s="24"/>
      <c r="I525" s="24"/>
      <c r="J525" s="362"/>
      <c r="K525" s="362"/>
    </row>
    <row r="526" spans="2:12">
      <c r="B526" s="114"/>
      <c r="C526" s="114" t="s">
        <v>145</v>
      </c>
      <c r="D526" s="1"/>
      <c r="E526" s="24"/>
      <c r="F526" s="24"/>
      <c r="G526" s="24"/>
      <c r="H526" s="24"/>
      <c r="I526" s="24"/>
      <c r="J526" s="362"/>
      <c r="K526" s="362"/>
    </row>
    <row r="527" spans="2:12">
      <c r="B527" s="120" t="s">
        <v>739</v>
      </c>
      <c r="C527" s="112" t="s">
        <v>163</v>
      </c>
      <c r="D527" s="1"/>
      <c r="E527" s="24"/>
      <c r="F527" s="24"/>
      <c r="G527" s="24"/>
      <c r="H527" s="24"/>
      <c r="I527" s="24"/>
      <c r="J527" s="362"/>
      <c r="K527" s="362"/>
    </row>
    <row r="528" spans="2:12">
      <c r="B528" s="190"/>
      <c r="C528" s="114" t="s">
        <v>145</v>
      </c>
      <c r="D528" s="1"/>
      <c r="E528" s="24"/>
      <c r="F528" s="24"/>
      <c r="G528" s="24"/>
      <c r="H528" s="24"/>
      <c r="I528" s="24"/>
      <c r="J528" s="362"/>
      <c r="K528" s="362"/>
    </row>
    <row r="529" spans="2:12" ht="15" customHeight="1">
      <c r="B529" s="128"/>
      <c r="C529" s="114" t="s">
        <v>145</v>
      </c>
      <c r="D529" s="1"/>
      <c r="E529" s="24"/>
      <c r="F529" s="24"/>
      <c r="G529" s="24"/>
      <c r="H529" s="24"/>
      <c r="I529" s="24"/>
      <c r="J529" s="362"/>
      <c r="K529" s="362"/>
    </row>
    <row r="530" spans="2:12">
      <c r="B530" s="120" t="s">
        <v>740</v>
      </c>
      <c r="C530" s="112" t="s">
        <v>165</v>
      </c>
      <c r="D530" s="1"/>
      <c r="E530" s="246"/>
      <c r="F530" s="246"/>
      <c r="G530" s="246"/>
      <c r="H530" s="246"/>
      <c r="I530" s="246"/>
      <c r="J530" s="362"/>
      <c r="K530" s="362"/>
    </row>
    <row r="531" spans="2:12" ht="15" customHeight="1">
      <c r="B531" s="123"/>
      <c r="C531" s="114" t="s">
        <v>145</v>
      </c>
      <c r="D531" s="1"/>
      <c r="E531" s="246"/>
      <c r="F531" s="246"/>
      <c r="G531" s="246"/>
      <c r="H531" s="246"/>
      <c r="I531" s="246"/>
      <c r="J531" s="362"/>
      <c r="K531" s="362"/>
    </row>
    <row r="532" spans="2:12">
      <c r="B532" s="115"/>
      <c r="C532" s="115" t="s">
        <v>145</v>
      </c>
      <c r="D532" s="1"/>
      <c r="E532" s="247"/>
      <c r="F532" s="247"/>
      <c r="G532" s="247"/>
      <c r="H532" s="247"/>
      <c r="I532" s="247"/>
      <c r="J532" s="362"/>
      <c r="K532" s="362"/>
    </row>
    <row r="533" spans="2:12" ht="6" customHeight="1">
      <c r="B533" s="109"/>
      <c r="C533" s="109"/>
      <c r="D533" s="1"/>
      <c r="E533" s="248"/>
      <c r="F533" s="248"/>
      <c r="G533" s="248"/>
      <c r="H533" s="248"/>
      <c r="I533" s="248"/>
      <c r="J533" s="362"/>
      <c r="K533" s="362"/>
    </row>
    <row r="534" spans="2:12">
      <c r="B534" s="111" t="s">
        <v>741</v>
      </c>
      <c r="C534" s="111" t="s">
        <v>161</v>
      </c>
      <c r="D534" s="1"/>
      <c r="E534" s="245">
        <v>5474.69</v>
      </c>
      <c r="F534" s="245"/>
      <c r="G534" s="245"/>
      <c r="H534" s="245">
        <v>334728.56999999995</v>
      </c>
      <c r="I534" s="245">
        <v>868391.94</v>
      </c>
      <c r="J534" s="362"/>
      <c r="K534" s="362"/>
      <c r="L534" s="362"/>
    </row>
    <row r="535" spans="2:12">
      <c r="B535" s="123"/>
      <c r="C535" s="123" t="s">
        <v>145</v>
      </c>
      <c r="D535" s="1"/>
      <c r="E535" s="246"/>
      <c r="F535" s="246"/>
      <c r="G535" s="246"/>
      <c r="H535" s="246"/>
      <c r="I535" s="246"/>
      <c r="J535" s="362"/>
      <c r="K535" s="362"/>
      <c r="L535" s="362"/>
    </row>
    <row r="536" spans="2:12">
      <c r="B536" s="115"/>
      <c r="C536" s="115" t="s">
        <v>145</v>
      </c>
      <c r="D536" s="1"/>
      <c r="E536" s="247"/>
      <c r="F536" s="247"/>
      <c r="G536" s="247"/>
      <c r="H536" s="247"/>
      <c r="I536" s="247"/>
      <c r="J536" s="362"/>
      <c r="K536" s="362"/>
      <c r="L536" s="362"/>
    </row>
    <row r="537" spans="2:12" ht="6" customHeight="1">
      <c r="B537" s="109"/>
      <c r="C537" s="109"/>
      <c r="D537" s="1"/>
      <c r="E537" s="248"/>
      <c r="F537" s="248"/>
      <c r="G537" s="248"/>
      <c r="H537" s="248"/>
      <c r="I537" s="248"/>
      <c r="J537" s="362"/>
      <c r="K537" s="362"/>
      <c r="L537" s="362"/>
    </row>
    <row r="538" spans="2:12">
      <c r="B538" s="126"/>
      <c r="C538" s="126" t="s">
        <v>655</v>
      </c>
      <c r="D538" s="1"/>
      <c r="E538" s="253"/>
      <c r="F538" s="253"/>
      <c r="G538" s="253"/>
      <c r="H538" s="253"/>
      <c r="I538" s="253"/>
      <c r="J538" s="362"/>
      <c r="K538" s="362"/>
      <c r="L538" s="362"/>
    </row>
    <row r="539" spans="2:12">
      <c r="B539" s="126" t="s">
        <v>742</v>
      </c>
      <c r="C539" s="126" t="s">
        <v>656</v>
      </c>
      <c r="D539" s="1"/>
      <c r="E539" s="253">
        <v>3470212</v>
      </c>
      <c r="F539" s="253">
        <v>618855.7899999998</v>
      </c>
      <c r="G539" s="253">
        <v>245365.02000000005</v>
      </c>
      <c r="H539" s="253">
        <v>481306.51</v>
      </c>
      <c r="I539" s="253">
        <v>1009259.64</v>
      </c>
      <c r="J539" s="362"/>
      <c r="K539" s="362"/>
      <c r="L539" s="362"/>
    </row>
    <row r="540" spans="2:12">
      <c r="B540" s="127" t="s">
        <v>743</v>
      </c>
      <c r="C540" s="127" t="s">
        <v>68</v>
      </c>
      <c r="D540" s="1"/>
      <c r="E540" s="246"/>
      <c r="F540" s="253"/>
      <c r="G540" s="253"/>
      <c r="H540" s="253"/>
      <c r="I540" s="253"/>
      <c r="J540" s="253"/>
      <c r="K540" s="362"/>
      <c r="L540" s="362"/>
    </row>
    <row r="541" spans="2:12">
      <c r="B541" s="128"/>
      <c r="C541" s="128" t="s">
        <v>145</v>
      </c>
      <c r="D541" s="1"/>
      <c r="E541" s="246"/>
      <c r="F541" s="246"/>
      <c r="G541" s="246"/>
      <c r="H541" s="246"/>
      <c r="I541" s="246"/>
      <c r="J541" s="362"/>
      <c r="K541" s="362"/>
      <c r="L541" s="362"/>
    </row>
    <row r="542" spans="2:12" ht="15" customHeight="1">
      <c r="B542" s="129"/>
      <c r="C542" s="129" t="s">
        <v>145</v>
      </c>
      <c r="D542" s="1"/>
      <c r="E542" s="247"/>
      <c r="F542" s="247"/>
      <c r="G542" s="247"/>
      <c r="H542" s="247"/>
      <c r="I542" s="247"/>
      <c r="J542" s="362"/>
      <c r="K542" s="362"/>
      <c r="L542" s="362"/>
    </row>
    <row r="543" spans="2:12">
      <c r="B543" s="506" t="s">
        <v>744</v>
      </c>
      <c r="C543" s="506" t="s">
        <v>657</v>
      </c>
      <c r="D543" s="1"/>
      <c r="E543" s="253">
        <v>23260388</v>
      </c>
      <c r="F543" s="253">
        <v>16</v>
      </c>
      <c r="G543" s="253">
        <v>91117</v>
      </c>
      <c r="H543" s="253">
        <v>24725</v>
      </c>
      <c r="I543" s="253">
        <v>84964</v>
      </c>
      <c r="J543" s="362"/>
      <c r="K543" s="362"/>
      <c r="L543" s="362"/>
    </row>
    <row r="544" spans="2:12">
      <c r="B544" s="507"/>
      <c r="C544" s="507" t="s">
        <v>145</v>
      </c>
      <c r="D544" s="1"/>
      <c r="E544" s="246"/>
      <c r="F544" s="246"/>
      <c r="G544" s="246"/>
      <c r="H544" s="246"/>
      <c r="I544" s="246"/>
      <c r="J544" s="362"/>
      <c r="K544" s="362"/>
      <c r="L544" s="362"/>
    </row>
    <row r="545" spans="2:12">
      <c r="B545" s="508"/>
      <c r="C545" s="508" t="s">
        <v>145</v>
      </c>
      <c r="D545" s="1"/>
      <c r="E545" s="247"/>
      <c r="F545" s="247"/>
      <c r="G545" s="247"/>
      <c r="H545" s="247"/>
      <c r="I545" s="247"/>
      <c r="J545" s="362"/>
      <c r="K545" s="362"/>
      <c r="L545" s="362"/>
    </row>
    <row r="546" spans="2:12">
      <c r="B546" s="509" t="s">
        <v>745</v>
      </c>
      <c r="C546" s="509" t="s">
        <v>658</v>
      </c>
      <c r="D546" s="1"/>
      <c r="E546" s="253"/>
      <c r="F546" s="253">
        <v>223000</v>
      </c>
      <c r="G546" s="253">
        <v>85250</v>
      </c>
      <c r="H546" s="253"/>
      <c r="I546" s="253">
        <v>46441</v>
      </c>
      <c r="J546" s="362"/>
      <c r="K546" s="362"/>
      <c r="L546" s="362"/>
    </row>
    <row r="547" spans="2:12">
      <c r="B547" s="507"/>
      <c r="C547" s="507" t="s">
        <v>145</v>
      </c>
      <c r="D547" s="1"/>
      <c r="E547" s="246"/>
      <c r="F547" s="246"/>
      <c r="G547" s="246"/>
      <c r="H547" s="246"/>
      <c r="I547" s="246"/>
      <c r="J547" s="362"/>
      <c r="K547" s="362"/>
      <c r="L547" s="362"/>
    </row>
    <row r="548" spans="2:12">
      <c r="B548" s="115"/>
      <c r="C548" s="115" t="s">
        <v>145</v>
      </c>
      <c r="D548" s="1"/>
      <c r="E548" s="247"/>
      <c r="F548" s="247"/>
      <c r="G548" s="247"/>
      <c r="H548" s="247"/>
      <c r="I548" s="247"/>
      <c r="J548" s="362"/>
      <c r="K548" s="362"/>
      <c r="L548" s="362"/>
    </row>
    <row r="549" spans="2:12">
      <c r="B549" s="112" t="s">
        <v>746</v>
      </c>
      <c r="C549" s="112" t="s">
        <v>659</v>
      </c>
      <c r="D549" s="1"/>
      <c r="E549" s="364">
        <v>270100</v>
      </c>
      <c r="F549" s="364">
        <v>546547</v>
      </c>
      <c r="G549" s="364">
        <v>54260</v>
      </c>
      <c r="H549" s="364">
        <v>3727879</v>
      </c>
      <c r="I549" s="364">
        <v>806684.75</v>
      </c>
      <c r="J549" s="362"/>
      <c r="K549" s="362"/>
      <c r="L549" s="362"/>
    </row>
    <row r="550" spans="2:12">
      <c r="B550" s="124" t="s">
        <v>1348</v>
      </c>
      <c r="C550" s="124" t="s">
        <v>1347</v>
      </c>
      <c r="D550" s="1"/>
      <c r="E550" s="247"/>
      <c r="F550" s="247"/>
      <c r="G550" s="247"/>
      <c r="H550" s="247"/>
      <c r="I550" s="247">
        <v>45</v>
      </c>
      <c r="K550" s="362"/>
    </row>
    <row r="551" spans="2:12" ht="15" customHeight="1">
      <c r="B551" s="387"/>
      <c r="C551" s="387"/>
      <c r="E551" s="52"/>
      <c r="F551" s="52"/>
      <c r="G551" s="52"/>
      <c r="H551" s="52"/>
      <c r="I551" s="359"/>
      <c r="J551" s="362"/>
      <c r="K551" s="366"/>
    </row>
    <row r="552" spans="2:12" ht="15" customHeight="1">
      <c r="B552" s="387"/>
      <c r="C552" s="365" t="s">
        <v>1264</v>
      </c>
      <c r="E552" s="52"/>
      <c r="F552" s="52"/>
      <c r="G552" s="52"/>
      <c r="H552" s="52"/>
      <c r="I552" s="386"/>
      <c r="J552" s="366"/>
    </row>
    <row r="553" spans="2:12" ht="15" customHeight="1">
      <c r="B553" s="387"/>
      <c r="C553" s="387"/>
      <c r="E553" s="52"/>
      <c r="F553" s="52"/>
      <c r="G553" s="52"/>
      <c r="H553" s="52"/>
      <c r="I553" s="358"/>
      <c r="J553" s="366"/>
      <c r="L553" s="362"/>
    </row>
    <row r="555" spans="2:12" ht="29.25" customHeight="1" thickBot="1">
      <c r="B555" s="1050" t="s">
        <v>597</v>
      </c>
      <c r="C555" s="1050" t="s">
        <v>580</v>
      </c>
      <c r="D555" s="47"/>
      <c r="E555" s="1058" t="s">
        <v>1412</v>
      </c>
      <c r="F555" s="1059"/>
      <c r="G555" s="1060"/>
    </row>
    <row r="556" spans="2:12" ht="24">
      <c r="B556" s="1040"/>
      <c r="C556" s="1040"/>
      <c r="D556" s="47"/>
      <c r="E556" s="46" t="s">
        <v>231</v>
      </c>
      <c r="F556" s="46" t="s">
        <v>314</v>
      </c>
      <c r="G556" s="46" t="s">
        <v>232</v>
      </c>
      <c r="H556" s="368"/>
      <c r="I556" s="369"/>
    </row>
    <row r="557" spans="2:12">
      <c r="B557" s="111"/>
      <c r="C557" s="111" t="s">
        <v>143</v>
      </c>
      <c r="D557" s="1"/>
      <c r="E557" s="3"/>
      <c r="F557" s="3"/>
      <c r="G557" s="3"/>
      <c r="H557" s="362"/>
      <c r="I557" s="362"/>
    </row>
    <row r="558" spans="2:12">
      <c r="B558" s="112"/>
      <c r="C558" s="112" t="s">
        <v>635</v>
      </c>
      <c r="D558" s="1"/>
      <c r="E558" s="10"/>
      <c r="F558" s="10"/>
      <c r="G558" s="10"/>
      <c r="H558" s="362"/>
      <c r="I558" s="362"/>
    </row>
    <row r="559" spans="2:12">
      <c r="B559" s="89" t="s">
        <v>705</v>
      </c>
      <c r="C559" s="114" t="s">
        <v>179</v>
      </c>
      <c r="D559" s="1"/>
      <c r="E559" s="10"/>
      <c r="F559" s="10"/>
      <c r="G559" s="10"/>
      <c r="H559" s="362"/>
      <c r="I559" s="362"/>
    </row>
    <row r="560" spans="2:12">
      <c r="B560" s="89" t="s">
        <v>706</v>
      </c>
      <c r="C560" s="114" t="s">
        <v>634</v>
      </c>
      <c r="D560" s="1"/>
      <c r="E560" s="10"/>
      <c r="F560" s="10"/>
      <c r="G560" s="10"/>
      <c r="H560" s="362"/>
      <c r="I560" s="362"/>
    </row>
    <row r="561" spans="2:9">
      <c r="B561" s="89" t="s">
        <v>707</v>
      </c>
      <c r="C561" s="114" t="s">
        <v>180</v>
      </c>
      <c r="D561" s="1"/>
      <c r="E561" s="10"/>
      <c r="F561" s="10"/>
      <c r="G561" s="10"/>
      <c r="H561" s="362"/>
      <c r="I561" s="362"/>
    </row>
    <row r="562" spans="2:9">
      <c r="B562" s="89" t="s">
        <v>708</v>
      </c>
      <c r="C562" s="114" t="s">
        <v>605</v>
      </c>
      <c r="D562" s="1"/>
      <c r="E562" s="26"/>
      <c r="F562" s="26"/>
      <c r="G562" s="26"/>
      <c r="H562" s="362"/>
      <c r="I562" s="362"/>
    </row>
    <row r="563" spans="2:9">
      <c r="B563" s="91" t="s">
        <v>709</v>
      </c>
      <c r="C563" s="114" t="s">
        <v>181</v>
      </c>
      <c r="D563" s="1"/>
      <c r="E563" s="10"/>
      <c r="F563" s="10"/>
      <c r="G563" s="10"/>
      <c r="H563" s="362"/>
      <c r="I563" s="362"/>
    </row>
    <row r="564" spans="2:9">
      <c r="B564" s="89" t="s">
        <v>710</v>
      </c>
      <c r="C564" s="123" t="s">
        <v>182</v>
      </c>
      <c r="D564" s="1"/>
      <c r="E564" s="10"/>
      <c r="F564" s="10"/>
      <c r="G564" s="10"/>
      <c r="H564" s="362"/>
      <c r="I564" s="362"/>
    </row>
    <row r="565" spans="2:9">
      <c r="B565" s="123"/>
      <c r="C565" s="112" t="s">
        <v>144</v>
      </c>
      <c r="D565" s="1"/>
      <c r="E565" s="10"/>
      <c r="F565" s="10"/>
      <c r="G565" s="10"/>
      <c r="H565" s="362"/>
      <c r="I565" s="362"/>
    </row>
    <row r="566" spans="2:9">
      <c r="B566" s="90" t="s">
        <v>711</v>
      </c>
      <c r="C566" s="115" t="s">
        <v>183</v>
      </c>
      <c r="D566" s="1"/>
      <c r="E566" s="5"/>
      <c r="F566" s="5"/>
      <c r="G566" s="5"/>
      <c r="H566" s="362"/>
      <c r="I566" s="362"/>
    </row>
    <row r="567" spans="2:9">
      <c r="B567" s="88"/>
      <c r="C567" s="112" t="s">
        <v>146</v>
      </c>
      <c r="D567" s="1"/>
      <c r="E567" s="10"/>
      <c r="F567" s="223"/>
      <c r="G567" s="10"/>
      <c r="H567" s="362"/>
      <c r="I567" s="362"/>
    </row>
    <row r="568" spans="2:9">
      <c r="B568" s="91" t="s">
        <v>712</v>
      </c>
      <c r="C568" s="112" t="s">
        <v>642</v>
      </c>
      <c r="D568" s="1"/>
      <c r="E568" s="10"/>
      <c r="F568" s="223">
        <v>1770138</v>
      </c>
      <c r="G568" s="10"/>
      <c r="H568" s="362"/>
      <c r="I568" s="362"/>
    </row>
    <row r="569" spans="2:9">
      <c r="B569" s="131"/>
      <c r="C569" s="114" t="s">
        <v>145</v>
      </c>
      <c r="D569" s="1"/>
      <c r="E569" s="10"/>
      <c r="F569" s="223"/>
      <c r="G569" s="10"/>
      <c r="H569" s="362"/>
      <c r="I569" s="362"/>
    </row>
    <row r="570" spans="2:9">
      <c r="B570" s="115"/>
      <c r="C570" s="115" t="s">
        <v>145</v>
      </c>
      <c r="D570" s="1"/>
      <c r="E570" s="5"/>
      <c r="F570" s="222"/>
      <c r="G570" s="5"/>
      <c r="H570" s="362"/>
      <c r="I570" s="362"/>
    </row>
    <row r="571" spans="2:9">
      <c r="B571" s="112"/>
      <c r="C571" s="112" t="s">
        <v>636</v>
      </c>
      <c r="D571" s="1"/>
      <c r="E571" s="26"/>
      <c r="F571" s="217"/>
      <c r="G571" s="26"/>
      <c r="H571" s="362"/>
      <c r="I571" s="362"/>
    </row>
    <row r="572" spans="2:9">
      <c r="B572" s="112" t="s">
        <v>713</v>
      </c>
      <c r="C572" s="112" t="s">
        <v>637</v>
      </c>
      <c r="D572" s="1"/>
      <c r="E572" s="10"/>
      <c r="F572" s="223"/>
      <c r="G572" s="10"/>
      <c r="H572" s="362"/>
      <c r="I572" s="362"/>
    </row>
    <row r="573" spans="2:9">
      <c r="B573" s="112" t="s">
        <v>714</v>
      </c>
      <c r="C573" s="130" t="s">
        <v>638</v>
      </c>
      <c r="D573" s="1"/>
      <c r="E573" s="10"/>
      <c r="F573" s="223">
        <v>1574499.59</v>
      </c>
      <c r="G573" s="10"/>
      <c r="H573" s="362"/>
      <c r="I573" s="362"/>
    </row>
    <row r="574" spans="2:9">
      <c r="B574" s="112" t="s">
        <v>715</v>
      </c>
      <c r="C574" s="173" t="s">
        <v>639</v>
      </c>
      <c r="D574" s="1"/>
      <c r="E574" s="13"/>
      <c r="F574" s="224"/>
      <c r="G574" s="13"/>
      <c r="H574" s="362"/>
      <c r="I574" s="362"/>
    </row>
    <row r="575" spans="2:9">
      <c r="B575" s="112" t="s">
        <v>716</v>
      </c>
      <c r="C575" s="124" t="s">
        <v>640</v>
      </c>
      <c r="D575" s="1"/>
      <c r="E575" s="5"/>
      <c r="F575" s="222"/>
      <c r="G575" s="5"/>
      <c r="H575" s="362"/>
      <c r="I575" s="362"/>
    </row>
    <row r="576" spans="2:9">
      <c r="B576" s="90" t="s">
        <v>717</v>
      </c>
      <c r="C576" s="167" t="s">
        <v>641</v>
      </c>
      <c r="D576" s="1"/>
      <c r="E576" s="72"/>
      <c r="F576" s="510">
        <v>5723.86</v>
      </c>
      <c r="G576" s="72"/>
      <c r="H576" s="362"/>
      <c r="I576" s="362"/>
    </row>
    <row r="577" spans="2:9" ht="15.75" thickBot="1">
      <c r="B577" s="122"/>
      <c r="C577" s="119" t="s">
        <v>142</v>
      </c>
      <c r="D577" s="1"/>
      <c r="E577" s="11"/>
      <c r="F577" s="11"/>
      <c r="G577" s="11"/>
      <c r="H577" s="362"/>
      <c r="I577" s="362"/>
    </row>
    <row r="578" spans="2:9" ht="5.0999999999999996" customHeight="1" thickTop="1">
      <c r="B578" s="109"/>
      <c r="C578" s="109"/>
      <c r="D578" s="1"/>
      <c r="E578" s="6"/>
      <c r="F578" s="6"/>
      <c r="G578" s="6"/>
      <c r="H578" s="362"/>
      <c r="I578" s="362"/>
    </row>
    <row r="579" spans="2:9">
      <c r="B579" s="111"/>
      <c r="C579" s="111" t="s">
        <v>643</v>
      </c>
      <c r="D579" s="1"/>
      <c r="E579" s="3"/>
      <c r="F579" s="3"/>
      <c r="G579" s="3"/>
      <c r="H579" s="362"/>
      <c r="I579" s="362"/>
    </row>
    <row r="580" spans="2:9">
      <c r="B580" s="88"/>
      <c r="C580" s="112" t="s">
        <v>644</v>
      </c>
      <c r="D580" s="1"/>
      <c r="E580" s="7"/>
      <c r="F580" s="7"/>
      <c r="G580" s="7"/>
      <c r="H580" s="362"/>
      <c r="I580" s="362"/>
    </row>
    <row r="581" spans="2:9" ht="15" customHeight="1">
      <c r="B581" s="89" t="s">
        <v>718</v>
      </c>
      <c r="C581" s="114" t="s">
        <v>148</v>
      </c>
      <c r="D581" s="1"/>
      <c r="E581" s="7"/>
      <c r="F581" s="7"/>
      <c r="G581" s="7"/>
      <c r="H581" s="362"/>
      <c r="I581" s="362"/>
    </row>
    <row r="582" spans="2:9">
      <c r="B582" s="91" t="s">
        <v>719</v>
      </c>
      <c r="C582" s="123" t="s">
        <v>147</v>
      </c>
      <c r="D582" s="1"/>
      <c r="E582" s="7"/>
      <c r="F582" s="7"/>
      <c r="G582" s="7"/>
      <c r="H582" s="362"/>
      <c r="I582" s="362"/>
    </row>
    <row r="583" spans="2:9">
      <c r="B583" s="91" t="s">
        <v>720</v>
      </c>
      <c r="C583" s="123" t="s">
        <v>645</v>
      </c>
      <c r="D583" s="1"/>
      <c r="E583" s="645">
        <v>60763028.900000006</v>
      </c>
      <c r="F583" s="7"/>
      <c r="G583" s="7"/>
      <c r="H583" s="362"/>
      <c r="I583" s="362"/>
    </row>
    <row r="584" spans="2:9">
      <c r="B584" s="91" t="s">
        <v>721</v>
      </c>
      <c r="C584" s="123" t="s">
        <v>149</v>
      </c>
      <c r="D584" s="1"/>
      <c r="E584" s="7"/>
      <c r="F584" s="7"/>
      <c r="G584" s="7"/>
      <c r="H584" s="362"/>
      <c r="I584" s="362"/>
    </row>
    <row r="585" spans="2:9">
      <c r="B585" s="91" t="s">
        <v>722</v>
      </c>
      <c r="C585" s="123" t="s">
        <v>150</v>
      </c>
      <c r="D585" s="1"/>
      <c r="E585" s="214"/>
      <c r="F585" s="7"/>
      <c r="G585" s="7"/>
      <c r="H585" s="362"/>
      <c r="I585" s="362"/>
    </row>
    <row r="586" spans="2:9">
      <c r="B586" s="91" t="s">
        <v>723</v>
      </c>
      <c r="C586" s="123" t="s">
        <v>151</v>
      </c>
      <c r="D586" s="1"/>
      <c r="E586" s="214"/>
      <c r="F586" s="7"/>
      <c r="G586" s="7"/>
      <c r="H586" s="362"/>
      <c r="I586" s="362"/>
    </row>
    <row r="587" spans="2:9">
      <c r="B587" s="91" t="s">
        <v>724</v>
      </c>
      <c r="C587" s="112" t="s">
        <v>646</v>
      </c>
      <c r="D587" s="1"/>
      <c r="E587" s="214"/>
      <c r="F587" s="7"/>
      <c r="G587" s="7"/>
      <c r="H587" s="362"/>
      <c r="I587" s="362"/>
    </row>
    <row r="588" spans="2:9">
      <c r="B588" s="91" t="s">
        <v>725</v>
      </c>
      <c r="C588" s="112" t="s">
        <v>647</v>
      </c>
      <c r="D588" s="1"/>
      <c r="E588" s="214"/>
      <c r="F588" s="7"/>
      <c r="G588" s="7"/>
      <c r="H588" s="362"/>
      <c r="I588" s="362"/>
    </row>
    <row r="589" spans="2:9">
      <c r="B589" s="91" t="s">
        <v>726</v>
      </c>
      <c r="C589" s="112" t="s">
        <v>648</v>
      </c>
      <c r="D589" s="1"/>
      <c r="E589" s="214">
        <v>20454996.129999999</v>
      </c>
      <c r="F589" s="7"/>
      <c r="G589" s="7"/>
      <c r="H589" s="362"/>
      <c r="I589" s="362"/>
    </row>
    <row r="590" spans="2:9">
      <c r="B590" s="90" t="s">
        <v>1325</v>
      </c>
      <c r="C590" s="124" t="s">
        <v>1324</v>
      </c>
      <c r="D590" s="1"/>
      <c r="E590" s="222">
        <v>46636.29</v>
      </c>
      <c r="F590" s="5"/>
      <c r="G590" s="5"/>
      <c r="H590" s="362"/>
      <c r="I590" s="362"/>
    </row>
    <row r="591" spans="2:9">
      <c r="B591" s="116" t="s">
        <v>727</v>
      </c>
      <c r="C591" s="112" t="s">
        <v>649</v>
      </c>
      <c r="D591" s="1"/>
      <c r="E591" s="221">
        <v>551397.14</v>
      </c>
      <c r="F591" s="68"/>
      <c r="G591" s="68"/>
      <c r="H591" s="362"/>
      <c r="I591" s="362"/>
    </row>
    <row r="592" spans="2:9">
      <c r="B592" s="88"/>
      <c r="C592" s="114" t="s">
        <v>145</v>
      </c>
      <c r="D592" s="1"/>
      <c r="E592" s="225"/>
      <c r="F592" s="8"/>
      <c r="G592" s="8"/>
      <c r="H592" s="362"/>
      <c r="I592" s="362"/>
    </row>
    <row r="593" spans="2:9">
      <c r="B593" s="90"/>
      <c r="C593" s="115" t="s">
        <v>145</v>
      </c>
      <c r="D593" s="1"/>
      <c r="E593" s="222"/>
      <c r="F593" s="5"/>
      <c r="G593" s="5"/>
      <c r="H593" s="362"/>
      <c r="I593" s="362"/>
    </row>
    <row r="594" spans="2:9">
      <c r="B594" s="88"/>
      <c r="C594" s="88" t="s">
        <v>650</v>
      </c>
      <c r="D594" s="1"/>
      <c r="E594" s="10"/>
      <c r="F594" s="10"/>
      <c r="G594" s="10"/>
      <c r="H594" s="362"/>
      <c r="I594" s="362"/>
    </row>
    <row r="595" spans="2:9">
      <c r="B595" s="88" t="s">
        <v>728</v>
      </c>
      <c r="C595" s="112" t="s">
        <v>152</v>
      </c>
      <c r="D595" s="1"/>
      <c r="E595" s="7"/>
      <c r="F595" s="214">
        <v>39168331</v>
      </c>
      <c r="G595" s="7"/>
      <c r="H595" s="362"/>
      <c r="I595" s="362"/>
    </row>
    <row r="596" spans="2:9">
      <c r="B596" s="91" t="s">
        <v>729</v>
      </c>
      <c r="C596" s="112" t="s">
        <v>153</v>
      </c>
      <c r="D596" s="1"/>
      <c r="E596" s="7"/>
      <c r="F596" s="7"/>
      <c r="G596" s="7"/>
      <c r="H596" s="362"/>
      <c r="I596" s="362"/>
    </row>
    <row r="597" spans="2:9">
      <c r="B597" s="91"/>
      <c r="C597" s="112" t="s">
        <v>660</v>
      </c>
      <c r="D597" s="1"/>
      <c r="E597" s="7"/>
      <c r="F597" s="7"/>
      <c r="G597" s="7"/>
      <c r="H597" s="362"/>
      <c r="I597" s="362"/>
    </row>
    <row r="598" spans="2:9" ht="16.5" customHeight="1">
      <c r="B598" s="91" t="s">
        <v>730</v>
      </c>
      <c r="C598" s="123" t="s">
        <v>184</v>
      </c>
      <c r="D598" s="1"/>
      <c r="E598" s="7"/>
      <c r="F598" s="7"/>
      <c r="G598" s="7"/>
      <c r="H598" s="362"/>
      <c r="I598" s="362"/>
    </row>
    <row r="599" spans="2:9">
      <c r="B599" s="91" t="s">
        <v>731</v>
      </c>
      <c r="C599" s="123" t="s">
        <v>154</v>
      </c>
      <c r="D599" s="1"/>
      <c r="E599" s="7"/>
      <c r="F599" s="7"/>
      <c r="G599" s="7"/>
      <c r="H599" s="362"/>
      <c r="I599" s="362"/>
    </row>
    <row r="600" spans="2:9">
      <c r="B600" s="91" t="s">
        <v>732</v>
      </c>
      <c r="C600" s="160" t="s">
        <v>651</v>
      </c>
      <c r="D600" s="1"/>
      <c r="E600" s="8"/>
      <c r="F600" s="8"/>
      <c r="G600" s="8"/>
      <c r="H600" s="362"/>
      <c r="I600" s="362"/>
    </row>
    <row r="601" spans="2:9" ht="15.75" thickBot="1">
      <c r="B601" s="122"/>
      <c r="C601" s="122" t="s">
        <v>155</v>
      </c>
      <c r="D601" s="1"/>
      <c r="E601" s="14"/>
      <c r="F601" s="14"/>
      <c r="G601" s="14"/>
      <c r="H601" s="362"/>
      <c r="I601" s="362"/>
    </row>
    <row r="602" spans="2:9" ht="5.0999999999999996" customHeight="1" thickTop="1">
      <c r="B602" s="197"/>
      <c r="C602" s="197"/>
      <c r="E602" s="52"/>
      <c r="F602" s="52"/>
      <c r="G602" s="52"/>
    </row>
    <row r="603" spans="2:9" ht="8.25" customHeight="1">
      <c r="B603" s="197"/>
      <c r="C603" s="197"/>
      <c r="E603" s="52"/>
      <c r="F603" s="52"/>
      <c r="G603" s="52"/>
    </row>
    <row r="604" spans="2:9" ht="14.25" customHeight="1">
      <c r="B604" s="197"/>
      <c r="C604" s="365" t="s">
        <v>1265</v>
      </c>
      <c r="E604" s="52"/>
      <c r="F604" s="52"/>
      <c r="G604" s="52"/>
    </row>
    <row r="605" spans="2:9" ht="14.25" customHeight="1">
      <c r="B605" s="197"/>
      <c r="C605" s="365"/>
      <c r="E605" s="52"/>
      <c r="F605" s="52"/>
      <c r="G605" s="52"/>
    </row>
    <row r="607" spans="2:9" ht="29.25" customHeight="1" thickBot="1">
      <c r="B607" s="1050" t="s">
        <v>597</v>
      </c>
      <c r="C607" s="1050" t="s">
        <v>580</v>
      </c>
      <c r="D607" s="47"/>
      <c r="E607" s="1058" t="s">
        <v>1413</v>
      </c>
      <c r="F607" s="1059"/>
      <c r="G607" s="1060"/>
    </row>
    <row r="608" spans="2:9" ht="24">
      <c r="B608" s="1040"/>
      <c r="C608" s="1040"/>
      <c r="D608" s="47"/>
      <c r="E608" s="46" t="s">
        <v>231</v>
      </c>
      <c r="F608" s="46" t="s">
        <v>314</v>
      </c>
      <c r="G608" s="46" t="s">
        <v>232</v>
      </c>
      <c r="H608" s="368"/>
      <c r="I608" s="369"/>
    </row>
    <row r="609" spans="2:9">
      <c r="B609" s="113" t="s">
        <v>733</v>
      </c>
      <c r="C609" s="111" t="s">
        <v>156</v>
      </c>
      <c r="D609" s="1"/>
      <c r="E609" s="245">
        <v>2102</v>
      </c>
      <c r="F609" s="245"/>
      <c r="G609" s="245"/>
      <c r="H609" s="362"/>
      <c r="I609" s="362"/>
    </row>
    <row r="610" spans="2:9">
      <c r="B610" s="123"/>
      <c r="C610" s="123" t="s">
        <v>145</v>
      </c>
      <c r="D610" s="1"/>
      <c r="E610" s="246"/>
      <c r="F610" s="246"/>
      <c r="G610" s="246"/>
      <c r="H610" s="362"/>
      <c r="I610" s="362"/>
    </row>
    <row r="611" spans="2:9" ht="15" customHeight="1">
      <c r="B611" s="115"/>
      <c r="C611" s="115" t="s">
        <v>145</v>
      </c>
      <c r="D611" s="1"/>
      <c r="E611" s="247"/>
      <c r="F611" s="247"/>
      <c r="G611" s="247"/>
      <c r="H611" s="362"/>
      <c r="I611" s="362"/>
    </row>
    <row r="612" spans="2:9" ht="5.0999999999999996" customHeight="1">
      <c r="B612" s="109"/>
      <c r="C612" s="109"/>
      <c r="D612" s="1"/>
      <c r="E612" s="248"/>
      <c r="F612" s="248"/>
      <c r="G612" s="248"/>
      <c r="H612" s="362"/>
      <c r="I612" s="362"/>
    </row>
    <row r="613" spans="2:9">
      <c r="B613" s="113"/>
      <c r="C613" s="111" t="s">
        <v>157</v>
      </c>
      <c r="D613" s="1"/>
      <c r="E613" s="245"/>
      <c r="F613" s="245"/>
      <c r="G613" s="245"/>
      <c r="H613" s="362"/>
      <c r="I613" s="362"/>
    </row>
    <row r="614" spans="2:9" ht="29.25" customHeight="1">
      <c r="B614" s="167" t="s">
        <v>747</v>
      </c>
      <c r="C614" s="112" t="s">
        <v>652</v>
      </c>
      <c r="D614" s="1"/>
      <c r="E614" s="249"/>
      <c r="F614" s="249"/>
      <c r="G614" s="249"/>
      <c r="H614" s="362"/>
      <c r="I614" s="362"/>
    </row>
    <row r="615" spans="2:9" ht="25.5" customHeight="1">
      <c r="B615" s="167" t="s">
        <v>734</v>
      </c>
      <c r="C615" s="112" t="s">
        <v>653</v>
      </c>
      <c r="D615" s="1"/>
      <c r="E615" s="249"/>
      <c r="F615" s="249"/>
      <c r="G615" s="249"/>
      <c r="H615" s="362"/>
      <c r="I615" s="362"/>
    </row>
    <row r="616" spans="2:9" ht="24" customHeight="1">
      <c r="B616" s="124" t="s">
        <v>735</v>
      </c>
      <c r="C616" s="124" t="s">
        <v>654</v>
      </c>
      <c r="D616" s="1"/>
      <c r="E616" s="247"/>
      <c r="F616" s="247">
        <v>3100392.4000000004</v>
      </c>
      <c r="G616" s="247"/>
      <c r="H616" s="362"/>
      <c r="I616" s="362"/>
    </row>
    <row r="617" spans="2:9">
      <c r="B617" s="125" t="s">
        <v>736</v>
      </c>
      <c r="C617" s="125" t="s">
        <v>158</v>
      </c>
      <c r="D617" s="1"/>
      <c r="E617" s="250"/>
      <c r="F617" s="250"/>
      <c r="G617" s="250"/>
      <c r="H617" s="362"/>
      <c r="I617" s="362"/>
    </row>
    <row r="618" spans="2:9" ht="25.5" customHeight="1">
      <c r="B618" s="167" t="s">
        <v>737</v>
      </c>
      <c r="C618" s="112" t="s">
        <v>159</v>
      </c>
      <c r="D618" s="1"/>
      <c r="E618" s="251"/>
      <c r="F618" s="251">
        <v>6240379.9400000004</v>
      </c>
      <c r="G618" s="251"/>
      <c r="H618" s="362"/>
      <c r="I618" s="362"/>
    </row>
    <row r="619" spans="2:9" ht="25.5" customHeight="1">
      <c r="B619" s="511" t="s">
        <v>1343</v>
      </c>
      <c r="C619" s="511" t="s">
        <v>1344</v>
      </c>
      <c r="D619" s="1"/>
      <c r="E619" s="512"/>
      <c r="F619" s="512">
        <v>225000</v>
      </c>
      <c r="G619" s="512"/>
      <c r="H619" s="362"/>
      <c r="I619" s="362"/>
    </row>
    <row r="620" spans="2:9" ht="29.25" customHeight="1" thickBot="1">
      <c r="B620" s="189"/>
      <c r="C620" s="122" t="s">
        <v>160</v>
      </c>
      <c r="D620" s="16"/>
      <c r="E620" s="252"/>
      <c r="F620" s="252"/>
      <c r="G620" s="252"/>
      <c r="H620" s="362"/>
      <c r="I620" s="362"/>
    </row>
    <row r="621" spans="2:9" ht="5.0999999999999996" customHeight="1" thickTop="1">
      <c r="B621" s="109"/>
      <c r="C621" s="109"/>
      <c r="D621" s="1"/>
      <c r="E621" s="248"/>
      <c r="F621" s="248"/>
      <c r="G621" s="248"/>
      <c r="H621" s="362"/>
      <c r="I621" s="362"/>
    </row>
    <row r="622" spans="2:9">
      <c r="B622" s="113"/>
      <c r="C622" s="111" t="s">
        <v>162</v>
      </c>
      <c r="D622" s="1"/>
      <c r="E622" s="245"/>
      <c r="F622" s="245"/>
      <c r="G622" s="245"/>
      <c r="H622" s="362"/>
      <c r="I622" s="362"/>
    </row>
    <row r="623" spans="2:9">
      <c r="B623" s="167" t="s">
        <v>738</v>
      </c>
      <c r="C623" s="112" t="s">
        <v>164</v>
      </c>
      <c r="D623" s="1"/>
      <c r="E623" s="246"/>
      <c r="F623" s="246"/>
      <c r="G623" s="246"/>
      <c r="H623" s="362"/>
      <c r="I623" s="362"/>
    </row>
    <row r="624" spans="2:9" ht="15" customHeight="1">
      <c r="B624" s="114"/>
      <c r="C624" s="114" t="s">
        <v>145</v>
      </c>
      <c r="D624" s="1"/>
      <c r="E624" s="246"/>
      <c r="F624" s="246"/>
      <c r="G624" s="246"/>
      <c r="H624" s="362"/>
      <c r="I624" s="362"/>
    </row>
    <row r="625" spans="2:12">
      <c r="B625" s="114"/>
      <c r="C625" s="114" t="s">
        <v>145</v>
      </c>
      <c r="D625" s="1"/>
      <c r="E625" s="246"/>
      <c r="F625" s="246"/>
      <c r="G625" s="246"/>
      <c r="H625" s="362"/>
      <c r="I625" s="362"/>
    </row>
    <row r="626" spans="2:12">
      <c r="B626" s="120" t="s">
        <v>739</v>
      </c>
      <c r="C626" s="112" t="s">
        <v>163</v>
      </c>
      <c r="D626" s="1"/>
      <c r="E626" s="246"/>
      <c r="F626" s="246"/>
      <c r="G626" s="246"/>
      <c r="H626" s="362"/>
      <c r="I626" s="362"/>
    </row>
    <row r="627" spans="2:12">
      <c r="B627" s="190"/>
      <c r="C627" s="114" t="s">
        <v>145</v>
      </c>
      <c r="D627" s="1"/>
      <c r="E627" s="246"/>
      <c r="F627" s="246"/>
      <c r="G627" s="246"/>
      <c r="H627" s="362"/>
      <c r="I627" s="362"/>
    </row>
    <row r="628" spans="2:12" ht="15" customHeight="1">
      <c r="B628" s="128"/>
      <c r="C628" s="114" t="s">
        <v>145</v>
      </c>
      <c r="D628" s="1"/>
      <c r="E628" s="246"/>
      <c r="F628" s="404"/>
      <c r="G628" s="246"/>
      <c r="H628" s="362"/>
      <c r="I628" s="362"/>
    </row>
    <row r="629" spans="2:12">
      <c r="B629" s="120" t="s">
        <v>740</v>
      </c>
      <c r="C629" s="112" t="s">
        <v>165</v>
      </c>
      <c r="D629" s="1"/>
      <c r="E629" s="246"/>
      <c r="F629" s="404"/>
      <c r="G629" s="246"/>
      <c r="H629" s="362"/>
      <c r="I629" s="362"/>
    </row>
    <row r="630" spans="2:12" ht="15" customHeight="1">
      <c r="B630" s="123"/>
      <c r="C630" s="114" t="s">
        <v>145</v>
      </c>
      <c r="D630" s="1"/>
      <c r="E630" s="246"/>
      <c r="F630" s="404"/>
      <c r="G630" s="246"/>
      <c r="H630" s="362"/>
      <c r="I630" s="362"/>
    </row>
    <row r="631" spans="2:12">
      <c r="B631" s="115"/>
      <c r="C631" s="115" t="s">
        <v>145</v>
      </c>
      <c r="D631" s="1"/>
      <c r="E631" s="247"/>
      <c r="F631" s="405"/>
      <c r="G631" s="247"/>
      <c r="H631" s="362"/>
      <c r="I631" s="362"/>
    </row>
    <row r="632" spans="2:12" ht="5.0999999999999996" customHeight="1">
      <c r="B632" s="109"/>
      <c r="C632" s="109"/>
      <c r="D632" s="1"/>
      <c r="E632" s="248"/>
      <c r="F632" s="406"/>
      <c r="G632" s="248"/>
      <c r="H632" s="362"/>
      <c r="I632" s="362"/>
    </row>
    <row r="633" spans="2:12">
      <c r="B633" s="113" t="s">
        <v>741</v>
      </c>
      <c r="C633" s="111" t="s">
        <v>161</v>
      </c>
      <c r="D633" s="1"/>
      <c r="E633" s="245">
        <v>1208595</v>
      </c>
      <c r="F633" s="407"/>
      <c r="G633" s="245"/>
      <c r="H633" s="362"/>
      <c r="I633" s="362"/>
    </row>
    <row r="634" spans="2:12">
      <c r="B634" s="123"/>
      <c r="C634" s="123" t="s">
        <v>145</v>
      </c>
      <c r="D634" s="1"/>
      <c r="E634" s="246"/>
      <c r="F634" s="404"/>
      <c r="G634" s="246"/>
      <c r="H634" s="362"/>
      <c r="I634" s="362"/>
    </row>
    <row r="635" spans="2:12">
      <c r="B635" s="115"/>
      <c r="C635" s="115" t="s">
        <v>145</v>
      </c>
      <c r="D635" s="1"/>
      <c r="E635" s="247"/>
      <c r="F635" s="405"/>
      <c r="G635" s="247"/>
      <c r="H635" s="362"/>
      <c r="I635" s="362"/>
    </row>
    <row r="636" spans="2:12" ht="5.0999999999999996" customHeight="1">
      <c r="B636" s="109"/>
      <c r="C636" s="109"/>
      <c r="D636" s="1"/>
      <c r="E636" s="248"/>
      <c r="F636" s="406"/>
      <c r="G636" s="248"/>
      <c r="H636" s="362"/>
      <c r="I636" s="362"/>
    </row>
    <row r="637" spans="2:12">
      <c r="B637" s="166"/>
      <c r="C637" s="126" t="s">
        <v>655</v>
      </c>
      <c r="D637" s="1"/>
      <c r="E637" s="253"/>
      <c r="F637" s="408"/>
      <c r="G637" s="253"/>
      <c r="H637" s="362"/>
      <c r="I637" s="362"/>
    </row>
    <row r="638" spans="2:12">
      <c r="B638" s="166" t="s">
        <v>742</v>
      </c>
      <c r="C638" s="126" t="s">
        <v>656</v>
      </c>
      <c r="D638" s="1"/>
      <c r="E638" s="253"/>
      <c r="F638" s="408">
        <v>5198796.8600000003</v>
      </c>
      <c r="G638" s="253"/>
      <c r="H638" s="362"/>
      <c r="I638" s="362"/>
      <c r="K638" s="242"/>
      <c r="L638" s="242"/>
    </row>
    <row r="639" spans="2:12">
      <c r="B639" s="127" t="s">
        <v>743</v>
      </c>
      <c r="C639" s="127" t="s">
        <v>68</v>
      </c>
      <c r="D639" s="1"/>
      <c r="E639" s="246"/>
      <c r="F639" s="404"/>
      <c r="G639" s="246"/>
      <c r="H639" s="362"/>
      <c r="I639" s="362"/>
      <c r="K639" s="242"/>
      <c r="L639" s="242"/>
    </row>
    <row r="640" spans="2:12">
      <c r="B640" s="128"/>
      <c r="C640" s="128" t="s">
        <v>145</v>
      </c>
      <c r="D640" s="1"/>
      <c r="E640" s="246"/>
      <c r="F640" s="404"/>
      <c r="G640" s="246"/>
      <c r="H640" s="362"/>
      <c r="I640" s="362"/>
    </row>
    <row r="641" spans="2:9" ht="15" customHeight="1">
      <c r="B641" s="129"/>
      <c r="C641" s="129" t="s">
        <v>145</v>
      </c>
      <c r="D641" s="1"/>
      <c r="E641" s="247"/>
      <c r="F641" s="405"/>
      <c r="G641" s="247"/>
      <c r="H641" s="362"/>
      <c r="I641" s="362"/>
    </row>
    <row r="642" spans="2:9">
      <c r="B642" s="113" t="s">
        <v>744</v>
      </c>
      <c r="C642" s="111" t="s">
        <v>657</v>
      </c>
      <c r="D642" s="1"/>
      <c r="E642" s="245"/>
      <c r="F642" s="407">
        <v>23461209.879999999</v>
      </c>
      <c r="G642" s="245"/>
      <c r="H642" s="362"/>
      <c r="I642" s="362"/>
    </row>
    <row r="643" spans="2:9">
      <c r="B643" s="123"/>
      <c r="C643" s="114" t="s">
        <v>145</v>
      </c>
      <c r="D643" s="1"/>
      <c r="E643" s="246"/>
      <c r="F643" s="404"/>
      <c r="G643" s="246"/>
      <c r="H643" s="362"/>
      <c r="I643" s="362"/>
    </row>
    <row r="644" spans="2:9">
      <c r="B644" s="115"/>
      <c r="C644" s="115" t="s">
        <v>145</v>
      </c>
      <c r="D644" s="1"/>
      <c r="E644" s="247"/>
      <c r="F644" s="405"/>
      <c r="G644" s="247"/>
      <c r="H644" s="362"/>
      <c r="I644" s="362"/>
    </row>
    <row r="645" spans="2:9">
      <c r="B645" s="167" t="s">
        <v>745</v>
      </c>
      <c r="C645" s="112" t="s">
        <v>658</v>
      </c>
      <c r="D645" s="1"/>
      <c r="E645" s="254">
        <v>354690.59</v>
      </c>
      <c r="F645" s="364"/>
      <c r="G645" s="254"/>
      <c r="H645" s="362"/>
      <c r="I645" s="362"/>
    </row>
    <row r="646" spans="2:9">
      <c r="B646" s="123"/>
      <c r="C646" s="114" t="s">
        <v>145</v>
      </c>
      <c r="D646" s="1"/>
      <c r="E646" s="246"/>
      <c r="F646" s="404"/>
      <c r="G646" s="246"/>
      <c r="H646" s="362"/>
      <c r="I646" s="362"/>
    </row>
    <row r="647" spans="2:9">
      <c r="B647" s="115"/>
      <c r="C647" s="115" t="s">
        <v>145</v>
      </c>
      <c r="D647" s="1"/>
      <c r="E647" s="247"/>
      <c r="F647" s="405"/>
      <c r="G647" s="247"/>
      <c r="H647" s="362"/>
      <c r="I647" s="362"/>
    </row>
    <row r="648" spans="2:9">
      <c r="B648" s="167" t="s">
        <v>746</v>
      </c>
      <c r="C648" s="112" t="s">
        <v>659</v>
      </c>
      <c r="D648" s="1"/>
      <c r="E648" s="254"/>
      <c r="F648" s="364">
        <v>5393652.75</v>
      </c>
      <c r="G648" s="254"/>
      <c r="H648" s="362"/>
      <c r="I648" s="362"/>
    </row>
    <row r="649" spans="2:9" ht="15" customHeight="1">
      <c r="B649" s="127" t="s">
        <v>1348</v>
      </c>
      <c r="C649" s="114" t="s">
        <v>1347</v>
      </c>
      <c r="D649" s="1"/>
      <c r="E649" s="246">
        <v>45</v>
      </c>
      <c r="F649" s="404"/>
      <c r="G649" s="246"/>
      <c r="H649" s="362"/>
      <c r="I649" s="362"/>
    </row>
    <row r="650" spans="2:9" ht="15" customHeight="1">
      <c r="B650" s="115"/>
      <c r="C650" s="115" t="s">
        <v>145</v>
      </c>
      <c r="D650" s="1"/>
      <c r="E650" s="247"/>
      <c r="F650" s="405"/>
      <c r="G650" s="247"/>
      <c r="H650" s="362"/>
      <c r="I650" s="362"/>
    </row>
    <row r="651" spans="2:9" ht="15" customHeight="1">
      <c r="B651" s="387"/>
      <c r="C651" s="387"/>
      <c r="E651" s="52"/>
      <c r="F651" s="52"/>
      <c r="G651" s="52"/>
      <c r="H651" s="382"/>
    </row>
    <row r="652" spans="2:9" ht="15" customHeight="1">
      <c r="B652" s="387"/>
      <c r="C652" s="365" t="s">
        <v>1266</v>
      </c>
      <c r="E652" s="52"/>
      <c r="F652" s="52"/>
      <c r="G652" s="52"/>
    </row>
    <row r="653" spans="2:9" ht="15" customHeight="1">
      <c r="B653" s="387"/>
      <c r="C653" s="387"/>
      <c r="E653" s="52"/>
      <c r="F653" s="52"/>
      <c r="G653" s="52"/>
    </row>
    <row r="655" spans="2:9" ht="33" customHeight="1">
      <c r="B655" s="1057"/>
      <c r="C655" s="46" t="s">
        <v>1242</v>
      </c>
      <c r="D655" s="47"/>
      <c r="E655" s="46" t="s">
        <v>281</v>
      </c>
      <c r="F655" s="46" t="s">
        <v>185</v>
      </c>
      <c r="G655" s="46" t="s">
        <v>312</v>
      </c>
    </row>
    <row r="656" spans="2:9">
      <c r="B656" s="1057"/>
      <c r="C656" s="149" t="s">
        <v>1568</v>
      </c>
      <c r="D656" s="1"/>
      <c r="E656" s="654"/>
      <c r="F656" s="655"/>
      <c r="G656" s="654">
        <v>485427.46</v>
      </c>
      <c r="H656" s="362"/>
      <c r="I656" s="362"/>
    </row>
    <row r="657" spans="2:9">
      <c r="B657" s="1057"/>
      <c r="C657" s="128" t="s">
        <v>1569</v>
      </c>
      <c r="D657" s="1"/>
      <c r="E657" s="246"/>
      <c r="F657" s="404"/>
      <c r="G657" s="246">
        <v>30798.35</v>
      </c>
      <c r="H657" s="362"/>
      <c r="I657" s="362"/>
    </row>
    <row r="658" spans="2:9">
      <c r="B658" s="1057"/>
      <c r="C658" s="128" t="s">
        <v>1570</v>
      </c>
      <c r="D658" s="1"/>
      <c r="E658" s="246"/>
      <c r="F658" s="404"/>
      <c r="G658" s="246">
        <v>57082.9</v>
      </c>
      <c r="H658" s="362"/>
      <c r="I658" s="362"/>
    </row>
    <row r="659" spans="2:9">
      <c r="B659" s="1057"/>
      <c r="C659" s="128" t="s">
        <v>1571</v>
      </c>
      <c r="D659" s="1"/>
      <c r="E659" s="246"/>
      <c r="F659" s="404"/>
      <c r="G659" s="246">
        <v>13414.61</v>
      </c>
      <c r="H659" s="362"/>
      <c r="I659" s="362"/>
    </row>
    <row r="660" spans="2:9">
      <c r="B660" s="1057"/>
      <c r="C660" s="128" t="s">
        <v>1572</v>
      </c>
      <c r="D660" s="1"/>
      <c r="E660" s="246"/>
      <c r="F660" s="404"/>
      <c r="G660" s="246">
        <v>44812.98</v>
      </c>
      <c r="H660" s="362"/>
      <c r="I660" s="362"/>
    </row>
    <row r="661" spans="2:9">
      <c r="B661" s="1057"/>
      <c r="C661" s="128" t="s">
        <v>1573</v>
      </c>
      <c r="D661" s="1"/>
      <c r="E661" s="246"/>
      <c r="F661" s="404"/>
      <c r="G661" s="246">
        <v>927856.17</v>
      </c>
      <c r="H661" s="362"/>
      <c r="I661" s="362"/>
    </row>
    <row r="662" spans="2:9">
      <c r="B662" s="1057"/>
      <c r="C662" s="128" t="s">
        <v>1574</v>
      </c>
      <c r="D662" s="1"/>
      <c r="E662" s="246"/>
      <c r="F662" s="404"/>
      <c r="G662" s="246">
        <v>13907.37</v>
      </c>
      <c r="H662" s="362"/>
      <c r="I662" s="362"/>
    </row>
    <row r="663" spans="2:9">
      <c r="B663" s="1057"/>
      <c r="C663" s="128" t="s">
        <v>1575</v>
      </c>
      <c r="D663" s="1"/>
      <c r="E663" s="246"/>
      <c r="F663" s="404"/>
      <c r="G663" s="246">
        <v>10655.39</v>
      </c>
      <c r="H663" s="362"/>
      <c r="I663" s="362"/>
    </row>
    <row r="664" spans="2:9">
      <c r="B664" s="1057"/>
      <c r="C664" s="128" t="s">
        <v>1576</v>
      </c>
      <c r="D664" s="1"/>
      <c r="E664" s="246"/>
      <c r="F664" s="404"/>
      <c r="G664" s="246">
        <v>216456.62</v>
      </c>
      <c r="H664" s="362"/>
      <c r="I664" s="362"/>
    </row>
    <row r="665" spans="2:9">
      <c r="B665" s="1057"/>
      <c r="C665" s="128" t="s">
        <v>1577</v>
      </c>
      <c r="D665" s="1"/>
      <c r="E665" s="246"/>
      <c r="F665" s="404"/>
      <c r="G665" s="246">
        <v>0</v>
      </c>
      <c r="H665" s="362"/>
      <c r="I665" s="362"/>
    </row>
    <row r="666" spans="2:9">
      <c r="B666" s="1057"/>
      <c r="C666" s="128" t="s">
        <v>1584</v>
      </c>
      <c r="D666" s="1"/>
      <c r="E666" s="246"/>
      <c r="F666" s="404"/>
      <c r="G666" s="246">
        <v>14326.42</v>
      </c>
      <c r="H666" s="362"/>
      <c r="I666" s="362"/>
    </row>
    <row r="667" spans="2:9">
      <c r="B667" s="1057"/>
      <c r="C667" s="128" t="s">
        <v>1580</v>
      </c>
      <c r="D667" s="1"/>
      <c r="E667" s="246"/>
      <c r="F667" s="404"/>
      <c r="G667" s="246">
        <v>5088.9799999999996</v>
      </c>
      <c r="H667" s="362"/>
      <c r="I667" s="362"/>
    </row>
    <row r="668" spans="2:9">
      <c r="B668" s="1057"/>
      <c r="C668" s="128" t="s">
        <v>1578</v>
      </c>
      <c r="D668" s="1"/>
      <c r="E668" s="246"/>
      <c r="F668" s="404"/>
      <c r="G668" s="246">
        <v>29311.439999999999</v>
      </c>
      <c r="H668" s="362"/>
      <c r="I668" s="362"/>
    </row>
    <row r="669" spans="2:9">
      <c r="B669" s="1057"/>
      <c r="C669" s="128" t="s">
        <v>1581</v>
      </c>
      <c r="D669" s="1"/>
      <c r="E669" s="246"/>
      <c r="F669" s="404"/>
      <c r="G669" s="246">
        <v>63876.79</v>
      </c>
      <c r="H669" s="362"/>
      <c r="I669" s="362"/>
    </row>
    <row r="670" spans="2:9">
      <c r="B670" s="1057"/>
      <c r="C670" s="128" t="s">
        <v>1583</v>
      </c>
      <c r="D670" s="1"/>
      <c r="E670" s="246"/>
      <c r="F670" s="404"/>
      <c r="G670" s="246">
        <v>766498.11</v>
      </c>
      <c r="H670" s="362"/>
      <c r="I670" s="362"/>
    </row>
    <row r="671" spans="2:9">
      <c r="B671" s="1057"/>
      <c r="C671" s="128" t="s">
        <v>1579</v>
      </c>
      <c r="D671" s="1"/>
      <c r="E671" s="246"/>
      <c r="F671" s="404"/>
      <c r="G671" s="246">
        <v>420878.81</v>
      </c>
      <c r="H671" s="362"/>
      <c r="I671" s="362"/>
    </row>
    <row r="672" spans="2:9">
      <c r="B672" s="1057"/>
      <c r="C672" s="129" t="s">
        <v>1582</v>
      </c>
      <c r="D672" s="1"/>
      <c r="E672" s="247"/>
      <c r="F672" s="405"/>
      <c r="G672" s="247">
        <v>0</v>
      </c>
      <c r="H672" s="362"/>
      <c r="I672" s="362"/>
    </row>
    <row r="673" spans="2:13">
      <c r="B673" s="1057"/>
      <c r="C673"/>
      <c r="D673" s="1"/>
      <c r="E673" s="6"/>
      <c r="F673" s="6"/>
      <c r="G673" s="656">
        <v>3100392.4</v>
      </c>
    </row>
    <row r="674" spans="2:13">
      <c r="C674" s="400" t="s">
        <v>1267</v>
      </c>
      <c r="E674" s="52"/>
      <c r="F674" s="52"/>
      <c r="G674" s="52"/>
    </row>
    <row r="676" spans="2:13" ht="15.75" thickBot="1"/>
    <row r="677" spans="2:13" ht="36">
      <c r="B677" s="46" t="s">
        <v>597</v>
      </c>
      <c r="C677" s="46" t="s">
        <v>187</v>
      </c>
      <c r="D677" s="47"/>
      <c r="E677" s="46" t="s">
        <v>32</v>
      </c>
      <c r="F677" s="46" t="s">
        <v>33</v>
      </c>
      <c r="G677" s="46" t="s">
        <v>34</v>
      </c>
      <c r="H677" s="46" t="s">
        <v>35</v>
      </c>
      <c r="I677" s="46" t="s">
        <v>36</v>
      </c>
      <c r="J677" s="46" t="s">
        <v>299</v>
      </c>
      <c r="K677" s="46" t="s">
        <v>37</v>
      </c>
      <c r="L677" s="368"/>
      <c r="M677" s="369"/>
    </row>
    <row r="678" spans="2:13">
      <c r="B678" s="132" t="s">
        <v>712</v>
      </c>
      <c r="C678" s="132" t="s">
        <v>276</v>
      </c>
      <c r="D678" s="1"/>
      <c r="E678" s="3"/>
      <c r="F678" s="3"/>
      <c r="G678" s="207"/>
      <c r="H678" s="226">
        <v>1770138</v>
      </c>
      <c r="I678" s="226"/>
      <c r="J678" s="370"/>
      <c r="K678" s="370">
        <v>1770138</v>
      </c>
      <c r="L678" s="362"/>
      <c r="M678" s="362"/>
    </row>
    <row r="679" spans="2:13">
      <c r="B679" s="513"/>
      <c r="C679" s="514" t="s">
        <v>1316</v>
      </c>
      <c r="D679" s="1"/>
      <c r="E679" s="26"/>
      <c r="F679" s="26"/>
      <c r="G679" s="216"/>
      <c r="H679" s="217">
        <v>1254245</v>
      </c>
      <c r="I679" s="217"/>
      <c r="J679" s="708"/>
      <c r="K679" s="708">
        <v>1254245</v>
      </c>
      <c r="L679" s="362"/>
      <c r="M679" s="362"/>
    </row>
    <row r="680" spans="2:13">
      <c r="B680" s="513"/>
      <c r="C680" s="514" t="s">
        <v>1317</v>
      </c>
      <c r="D680" s="1"/>
      <c r="E680" s="26"/>
      <c r="F680" s="26"/>
      <c r="G680" s="216"/>
      <c r="H680" s="217">
        <v>515893</v>
      </c>
      <c r="I680" s="217"/>
      <c r="J680" s="708"/>
      <c r="K680" s="708">
        <v>515893</v>
      </c>
      <c r="L680" s="362"/>
      <c r="M680" s="362"/>
    </row>
    <row r="681" spans="2:13">
      <c r="B681" s="95" t="s">
        <v>728</v>
      </c>
      <c r="C681" s="130" t="s">
        <v>1216</v>
      </c>
      <c r="D681" s="1"/>
      <c r="E681" s="4"/>
      <c r="F681" s="4"/>
      <c r="G681" s="267"/>
      <c r="H681" s="227">
        <v>32326477</v>
      </c>
      <c r="I681" s="371">
        <v>6841853.7699999996</v>
      </c>
      <c r="J681" s="371"/>
      <c r="K681" s="371">
        <v>39168330.769999996</v>
      </c>
      <c r="L681" s="362"/>
      <c r="M681" s="362"/>
    </row>
    <row r="682" spans="2:13">
      <c r="B682" s="110"/>
      <c r="C682" s="128" t="s">
        <v>1326</v>
      </c>
      <c r="D682" s="1"/>
      <c r="E682" s="7"/>
      <c r="F682" s="7"/>
      <c r="G682" s="200"/>
      <c r="H682" s="214">
        <v>100476.07</v>
      </c>
      <c r="I682" s="341"/>
      <c r="J682" s="341"/>
      <c r="K682" s="341">
        <v>100476.07</v>
      </c>
      <c r="L682" s="362"/>
      <c r="M682" s="362"/>
    </row>
    <row r="683" spans="2:13">
      <c r="B683" s="110"/>
      <c r="C683" s="128" t="s">
        <v>1327</v>
      </c>
      <c r="D683" s="1"/>
      <c r="E683" s="7"/>
      <c r="F683" s="7"/>
      <c r="G683" s="200"/>
      <c r="H683" s="214">
        <v>207126.75</v>
      </c>
      <c r="I683" s="341"/>
      <c r="J683" s="341"/>
      <c r="K683" s="341">
        <v>207126.75</v>
      </c>
      <c r="L683" s="362"/>
      <c r="M683" s="362"/>
    </row>
    <row r="684" spans="2:13">
      <c r="B684" s="110"/>
      <c r="C684" s="128" t="s">
        <v>1328</v>
      </c>
      <c r="D684" s="1"/>
      <c r="E684" s="7"/>
      <c r="F684" s="7"/>
      <c r="G684" s="200"/>
      <c r="H684" s="214">
        <v>253000.88</v>
      </c>
      <c r="I684" s="341"/>
      <c r="J684" s="341"/>
      <c r="K684" s="341">
        <v>253000.88</v>
      </c>
      <c r="L684" s="362"/>
      <c r="M684" s="362"/>
    </row>
    <row r="685" spans="2:13">
      <c r="B685" s="110"/>
      <c r="C685" s="128" t="s">
        <v>1329</v>
      </c>
      <c r="D685" s="1"/>
      <c r="E685" s="7"/>
      <c r="F685" s="7"/>
      <c r="G685" s="200"/>
      <c r="H685" s="214">
        <v>480000</v>
      </c>
      <c r="I685" s="341"/>
      <c r="J685" s="341"/>
      <c r="K685" s="341">
        <v>480000</v>
      </c>
      <c r="L685" s="362"/>
      <c r="M685" s="362"/>
    </row>
    <row r="686" spans="2:13" ht="15" customHeight="1">
      <c r="B686" s="110"/>
      <c r="C686" s="128" t="s">
        <v>1330</v>
      </c>
      <c r="D686" s="1"/>
      <c r="E686" s="7"/>
      <c r="F686" s="7"/>
      <c r="G686" s="200"/>
      <c r="H686" s="214">
        <v>989780.98</v>
      </c>
      <c r="I686" s="341">
        <v>6841853.7699999996</v>
      </c>
      <c r="J686" s="341"/>
      <c r="K686" s="341">
        <v>7831634.75</v>
      </c>
      <c r="L686" s="362"/>
      <c r="M686" s="362"/>
    </row>
    <row r="687" spans="2:13">
      <c r="B687" s="110"/>
      <c r="C687" s="128" t="s">
        <v>1331</v>
      </c>
      <c r="D687" s="1"/>
      <c r="E687" s="7"/>
      <c r="F687" s="7"/>
      <c r="G687" s="200"/>
      <c r="H687" s="214">
        <v>903193.25</v>
      </c>
      <c r="I687" s="341"/>
      <c r="J687" s="341"/>
      <c r="K687" s="341">
        <v>903193.25</v>
      </c>
      <c r="L687" s="362"/>
      <c r="M687" s="362"/>
    </row>
    <row r="688" spans="2:13">
      <c r="B688" s="110"/>
      <c r="C688" s="128" t="s">
        <v>1332</v>
      </c>
      <c r="D688" s="1"/>
      <c r="E688" s="7"/>
      <c r="F688" s="7"/>
      <c r="G688" s="200"/>
      <c r="H688" s="214">
        <v>88000</v>
      </c>
      <c r="I688" s="341"/>
      <c r="J688" s="341"/>
      <c r="K688" s="341">
        <v>88000</v>
      </c>
      <c r="L688" s="362"/>
      <c r="M688" s="362"/>
    </row>
    <row r="689" spans="2:13">
      <c r="B689" s="110"/>
      <c r="C689" s="128" t="s">
        <v>1333</v>
      </c>
      <c r="D689" s="1"/>
      <c r="E689" s="7"/>
      <c r="F689" s="7"/>
      <c r="G689" s="200"/>
      <c r="H689" s="214">
        <v>2571219.65</v>
      </c>
      <c r="I689" s="341"/>
      <c r="J689" s="341"/>
      <c r="K689" s="341">
        <v>2571219.65</v>
      </c>
      <c r="L689" s="362"/>
      <c r="M689" s="362"/>
    </row>
    <row r="690" spans="2:13">
      <c r="B690" s="110"/>
      <c r="C690" s="128" t="s">
        <v>1334</v>
      </c>
      <c r="D690" s="1"/>
      <c r="E690" s="7"/>
      <c r="F690" s="7"/>
      <c r="G690" s="200"/>
      <c r="H690" s="214">
        <v>2371470.27</v>
      </c>
      <c r="I690" s="341"/>
      <c r="J690" s="341"/>
      <c r="K690" s="341">
        <v>2371470.27</v>
      </c>
      <c r="L690" s="362"/>
      <c r="M690" s="362"/>
    </row>
    <row r="691" spans="2:13">
      <c r="B691" s="110"/>
      <c r="C691" s="128" t="s">
        <v>1335</v>
      </c>
      <c r="D691" s="1"/>
      <c r="E691" s="7"/>
      <c r="F691" s="7"/>
      <c r="G691" s="200"/>
      <c r="H691" s="214">
        <v>170984.08</v>
      </c>
      <c r="I691" s="341"/>
      <c r="J691" s="341"/>
      <c r="K691" s="341">
        <v>170984.08</v>
      </c>
      <c r="L691" s="362"/>
      <c r="M691" s="362"/>
    </row>
    <row r="692" spans="2:13">
      <c r="B692" s="110"/>
      <c r="C692" s="128" t="s">
        <v>1336</v>
      </c>
      <c r="D692" s="1"/>
      <c r="E692" s="7"/>
      <c r="F692" s="7"/>
      <c r="G692" s="200"/>
      <c r="H692" s="214">
        <v>1000000</v>
      </c>
      <c r="I692" s="341"/>
      <c r="J692" s="341"/>
      <c r="K692" s="341">
        <v>1000000</v>
      </c>
      <c r="L692" s="362"/>
      <c r="M692" s="362"/>
    </row>
    <row r="693" spans="2:13">
      <c r="B693" s="110"/>
      <c r="C693" s="128" t="s">
        <v>1337</v>
      </c>
      <c r="D693" s="1"/>
      <c r="E693" s="7"/>
      <c r="F693" s="7"/>
      <c r="G693" s="200"/>
      <c r="H693" s="214">
        <v>8748741.4000000004</v>
      </c>
      <c r="I693" s="341"/>
      <c r="J693" s="341"/>
      <c r="K693" s="341">
        <v>8748741.4000000004</v>
      </c>
      <c r="L693" s="362"/>
      <c r="M693" s="362"/>
    </row>
    <row r="694" spans="2:13">
      <c r="B694" s="110"/>
      <c r="C694" s="128" t="s">
        <v>1338</v>
      </c>
      <c r="D694" s="1"/>
      <c r="E694" s="7"/>
      <c r="F694" s="7"/>
      <c r="G694" s="200"/>
      <c r="H694" s="214">
        <v>2520000</v>
      </c>
      <c r="I694" s="341"/>
      <c r="J694" s="341"/>
      <c r="K694" s="341">
        <v>2520000</v>
      </c>
      <c r="L694" s="362"/>
      <c r="M694" s="362"/>
    </row>
    <row r="695" spans="2:13">
      <c r="B695" s="110"/>
      <c r="C695" s="128" t="s">
        <v>1339</v>
      </c>
      <c r="D695" s="1"/>
      <c r="E695" s="7"/>
      <c r="F695" s="7"/>
      <c r="G695" s="200"/>
      <c r="H695" s="214">
        <v>10097785.800000001</v>
      </c>
      <c r="I695" s="341"/>
      <c r="J695" s="341"/>
      <c r="K695" s="341">
        <v>10097785.800000001</v>
      </c>
      <c r="L695" s="362"/>
      <c r="M695" s="362"/>
    </row>
    <row r="696" spans="2:13">
      <c r="B696" s="110"/>
      <c r="C696" s="128" t="s">
        <v>1340</v>
      </c>
      <c r="D696" s="1"/>
      <c r="E696" s="7"/>
      <c r="F696" s="7"/>
      <c r="G696" s="200"/>
      <c r="H696" s="214">
        <v>885928</v>
      </c>
      <c r="I696" s="341"/>
      <c r="J696" s="341"/>
      <c r="K696" s="341">
        <v>885928</v>
      </c>
      <c r="L696" s="362"/>
      <c r="M696" s="362"/>
    </row>
    <row r="697" spans="2:13">
      <c r="B697" s="110"/>
      <c r="C697" s="128" t="s">
        <v>1341</v>
      </c>
      <c r="D697" s="1"/>
      <c r="E697" s="7"/>
      <c r="F697" s="7"/>
      <c r="G697" s="200"/>
      <c r="H697" s="214">
        <v>938769.6</v>
      </c>
      <c r="I697" s="341"/>
      <c r="J697" s="341"/>
      <c r="K697" s="341">
        <v>938769.6</v>
      </c>
      <c r="L697" s="362"/>
      <c r="M697" s="362"/>
    </row>
    <row r="698" spans="2:13">
      <c r="B698" s="95" t="s">
        <v>729</v>
      </c>
      <c r="C698" s="130" t="s">
        <v>1217</v>
      </c>
      <c r="D698" s="1"/>
      <c r="E698" s="4"/>
      <c r="F698" s="4"/>
      <c r="G698" s="267"/>
      <c r="H698" s="227"/>
      <c r="I698" s="227"/>
      <c r="J698" s="371"/>
      <c r="K698" s="371">
        <v>0</v>
      </c>
      <c r="L698" s="362">
        <v>0</v>
      </c>
      <c r="M698" s="362">
        <v>0</v>
      </c>
    </row>
    <row r="699" spans="2:13">
      <c r="B699" s="97"/>
      <c r="C699" s="97" t="s">
        <v>186</v>
      </c>
      <c r="D699" s="1"/>
      <c r="E699" s="4"/>
      <c r="F699" s="4"/>
      <c r="G699" s="267"/>
      <c r="H699" s="227"/>
      <c r="I699" s="227"/>
      <c r="J699" s="371"/>
      <c r="K699" s="371">
        <v>0</v>
      </c>
      <c r="L699" s="362"/>
      <c r="M699" s="362"/>
    </row>
    <row r="700" spans="2:13">
      <c r="B700" s="95" t="s">
        <v>730</v>
      </c>
      <c r="C700" s="95" t="s">
        <v>1218</v>
      </c>
      <c r="D700" s="1"/>
      <c r="E700" s="4"/>
      <c r="F700" s="4"/>
      <c r="G700" s="267"/>
      <c r="H700" s="227"/>
      <c r="I700" s="227"/>
      <c r="J700" s="371"/>
      <c r="K700" s="371">
        <v>0</v>
      </c>
      <c r="L700" s="362">
        <v>0</v>
      </c>
      <c r="M700" s="362">
        <v>0</v>
      </c>
    </row>
    <row r="701" spans="2:13">
      <c r="B701" s="97"/>
      <c r="C701" s="97" t="s">
        <v>186</v>
      </c>
      <c r="D701" s="1"/>
      <c r="E701" s="4"/>
      <c r="F701" s="4"/>
      <c r="G701" s="267"/>
      <c r="H701" s="227"/>
      <c r="I701" s="227"/>
      <c r="J701" s="371"/>
      <c r="K701" s="371">
        <v>0</v>
      </c>
      <c r="L701" s="362"/>
      <c r="M701" s="362"/>
    </row>
    <row r="702" spans="2:13">
      <c r="B702" s="95" t="s">
        <v>731</v>
      </c>
      <c r="C702" s="95" t="s">
        <v>125</v>
      </c>
      <c r="D702" s="1"/>
      <c r="E702" s="4"/>
      <c r="F702" s="4"/>
      <c r="G702" s="267"/>
      <c r="H702" s="227"/>
      <c r="I702" s="227"/>
      <c r="J702" s="371"/>
      <c r="K702" s="371">
        <v>0</v>
      </c>
      <c r="L702" s="362">
        <v>0</v>
      </c>
      <c r="M702" s="362">
        <v>0</v>
      </c>
    </row>
    <row r="703" spans="2:13">
      <c r="B703" s="97"/>
      <c r="C703" s="97" t="s">
        <v>186</v>
      </c>
      <c r="D703" s="1"/>
      <c r="E703" s="4"/>
      <c r="F703" s="4"/>
      <c r="G703" s="267"/>
      <c r="H703" s="227"/>
      <c r="I703" s="227"/>
      <c r="J703" s="371"/>
      <c r="K703" s="371">
        <v>0</v>
      </c>
      <c r="L703" s="362"/>
      <c r="M703" s="362"/>
    </row>
    <row r="704" spans="2:13" ht="25.5" customHeight="1">
      <c r="B704" s="96" t="s">
        <v>732</v>
      </c>
      <c r="C704" s="130" t="s">
        <v>1219</v>
      </c>
      <c r="D704" s="1"/>
      <c r="E704" s="4"/>
      <c r="F704" s="4"/>
      <c r="G704" s="267"/>
      <c r="H704" s="227"/>
      <c r="I704" s="227"/>
      <c r="J704" s="371"/>
      <c r="K704" s="371">
        <v>0</v>
      </c>
      <c r="L704" s="362">
        <v>0</v>
      </c>
      <c r="M704" s="362">
        <v>0</v>
      </c>
    </row>
    <row r="705" spans="2:16">
      <c r="B705" s="101"/>
      <c r="C705" s="101" t="s">
        <v>186</v>
      </c>
      <c r="D705" s="1"/>
      <c r="E705" s="5"/>
      <c r="F705" s="5"/>
      <c r="G705" s="5"/>
      <c r="H705" s="222"/>
      <c r="I705" s="222"/>
      <c r="J705" s="664"/>
      <c r="K705" s="664"/>
      <c r="L705" s="362"/>
      <c r="M705" s="362"/>
    </row>
    <row r="706" spans="2:16">
      <c r="B706" s="194"/>
      <c r="C706" s="194"/>
      <c r="E706" s="52"/>
      <c r="F706" s="52"/>
      <c r="G706" s="52"/>
      <c r="H706" s="52"/>
      <c r="I706" s="52"/>
      <c r="J706" s="52"/>
      <c r="K706" s="52"/>
    </row>
    <row r="707" spans="2:16">
      <c r="B707" s="194"/>
      <c r="C707" s="393" t="s">
        <v>1268</v>
      </c>
      <c r="E707" s="52"/>
      <c r="F707" s="52"/>
      <c r="G707" s="52"/>
      <c r="H707" s="52"/>
      <c r="I707" s="52"/>
      <c r="J707" s="52"/>
      <c r="K707" s="52"/>
    </row>
    <row r="708" spans="2:16">
      <c r="B708" s="194"/>
      <c r="C708" s="194"/>
      <c r="E708" s="52"/>
      <c r="F708" s="52"/>
      <c r="G708" s="52"/>
      <c r="H708" s="52"/>
      <c r="I708" s="52"/>
      <c r="J708" s="52"/>
      <c r="K708" s="52"/>
    </row>
    <row r="710" spans="2:16" ht="15" customHeight="1" thickBot="1">
      <c r="B710" s="1049" t="s">
        <v>597</v>
      </c>
      <c r="C710" s="1049" t="s">
        <v>38</v>
      </c>
      <c r="D710" s="47"/>
      <c r="E710" s="1049" t="s">
        <v>260</v>
      </c>
      <c r="F710" s="1049" t="s">
        <v>10</v>
      </c>
      <c r="G710" s="1049"/>
      <c r="H710" s="1049"/>
      <c r="I710" s="1076" t="s">
        <v>11</v>
      </c>
      <c r="J710" s="1076"/>
      <c r="K710" s="1076"/>
      <c r="L710" s="1076"/>
      <c r="M710" s="1076"/>
      <c r="N710" s="1074" t="s">
        <v>300</v>
      </c>
    </row>
    <row r="711" spans="2:16" ht="24">
      <c r="B711" s="1049"/>
      <c r="C711" s="1049"/>
      <c r="D711" s="47"/>
      <c r="E711" s="1049"/>
      <c r="F711" s="46" t="s">
        <v>2</v>
      </c>
      <c r="G711" s="46" t="s">
        <v>3</v>
      </c>
      <c r="H711" s="46" t="s">
        <v>261</v>
      </c>
      <c r="I711" s="46" t="s">
        <v>4</v>
      </c>
      <c r="J711" s="367" t="s">
        <v>2</v>
      </c>
      <c r="K711" s="367" t="s">
        <v>3</v>
      </c>
      <c r="L711" s="367" t="s">
        <v>289</v>
      </c>
      <c r="M711" s="367" t="s">
        <v>291</v>
      </c>
      <c r="N711" s="1075"/>
      <c r="O711" s="368">
        <v>2024</v>
      </c>
      <c r="P711" s="369">
        <v>2023</v>
      </c>
    </row>
    <row r="712" spans="2:16">
      <c r="B712" s="1051" t="s">
        <v>749</v>
      </c>
      <c r="C712" s="174" t="s">
        <v>122</v>
      </c>
      <c r="D712" s="1"/>
      <c r="E712" s="9"/>
      <c r="F712" s="9"/>
      <c r="G712" s="9"/>
      <c r="H712" s="9"/>
      <c r="I712" s="9"/>
      <c r="J712" s="30"/>
      <c r="K712" s="30"/>
      <c r="L712" s="30"/>
      <c r="M712" s="30"/>
      <c r="N712" s="30"/>
      <c r="O712" s="362">
        <v>0</v>
      </c>
      <c r="P712" s="362">
        <v>0</v>
      </c>
    </row>
    <row r="713" spans="2:16">
      <c r="B713" s="1052"/>
      <c r="C713" s="174" t="s">
        <v>121</v>
      </c>
      <c r="D713" s="1"/>
      <c r="E713" s="9"/>
      <c r="F713" s="9"/>
      <c r="G713" s="9"/>
      <c r="H713" s="9"/>
      <c r="I713" s="9"/>
      <c r="J713" s="30"/>
      <c r="K713" s="30"/>
      <c r="L713" s="30"/>
      <c r="M713" s="30"/>
      <c r="N713" s="30"/>
      <c r="O713" s="362"/>
      <c r="P713" s="362"/>
    </row>
    <row r="714" spans="2:16">
      <c r="B714" s="1053"/>
      <c r="C714" s="95" t="s">
        <v>22</v>
      </c>
      <c r="D714" s="1"/>
      <c r="E714" s="4"/>
      <c r="F714" s="4"/>
      <c r="G714" s="4"/>
      <c r="H714" s="4"/>
      <c r="I714" s="4"/>
      <c r="J714" s="12"/>
      <c r="K714" s="12"/>
      <c r="L714" s="12"/>
      <c r="M714" s="12"/>
      <c r="N714" s="12"/>
      <c r="O714" s="362"/>
      <c r="P714" s="362"/>
    </row>
    <row r="715" spans="2:16">
      <c r="B715" s="108" t="s">
        <v>748</v>
      </c>
      <c r="C715" s="108" t="s">
        <v>126</v>
      </c>
      <c r="D715" s="1"/>
      <c r="E715" s="8"/>
      <c r="F715" s="8"/>
      <c r="G715" s="8"/>
      <c r="H715" s="8"/>
      <c r="I715" s="8"/>
      <c r="J715" s="71"/>
      <c r="K715" s="71"/>
      <c r="L715" s="71"/>
      <c r="M715" s="71"/>
      <c r="N715" s="71"/>
      <c r="O715" s="362">
        <v>0</v>
      </c>
      <c r="P715" s="362">
        <v>0</v>
      </c>
    </row>
    <row r="716" spans="2:16" ht="15.75" thickBot="1">
      <c r="C716" s="148" t="s">
        <v>39</v>
      </c>
      <c r="D716" s="1"/>
      <c r="E716" s="14"/>
      <c r="F716" s="14"/>
      <c r="G716" s="14"/>
      <c r="H716" s="14"/>
      <c r="I716" s="14"/>
      <c r="J716" s="384"/>
      <c r="K716" s="384"/>
      <c r="L716" s="384"/>
      <c r="M716" s="384"/>
      <c r="N716" s="384"/>
      <c r="O716" s="362"/>
      <c r="P716" s="362"/>
    </row>
    <row r="717" spans="2:16" ht="15.75" thickTop="1">
      <c r="C717" s="402"/>
      <c r="E717" s="52"/>
      <c r="F717" s="52"/>
      <c r="G717" s="52"/>
      <c r="H717" s="52"/>
      <c r="I717" s="52"/>
      <c r="J717" s="52"/>
      <c r="K717" s="52"/>
      <c r="L717" s="52"/>
      <c r="M717" s="52"/>
      <c r="N717" s="52"/>
    </row>
    <row r="718" spans="2:16">
      <c r="C718" s="400" t="s">
        <v>1269</v>
      </c>
      <c r="E718" s="52"/>
      <c r="F718" s="52"/>
      <c r="G718" s="52"/>
      <c r="H718" s="52"/>
      <c r="I718" s="52"/>
      <c r="J718" s="52"/>
      <c r="K718" s="52"/>
      <c r="L718" s="52"/>
      <c r="M718" s="52"/>
      <c r="N718" s="52"/>
    </row>
    <row r="719" spans="2:16">
      <c r="C719" s="402"/>
      <c r="E719" s="52"/>
      <c r="F719" s="52"/>
      <c r="G719" s="52"/>
      <c r="H719" s="52"/>
      <c r="I719" s="52"/>
      <c r="J719" s="52"/>
      <c r="K719" s="52"/>
      <c r="L719" s="52"/>
      <c r="M719" s="52"/>
      <c r="N719" s="52"/>
    </row>
    <row r="721" spans="2:16" ht="24">
      <c r="C721" s="46" t="s">
        <v>318</v>
      </c>
      <c r="D721" s="47"/>
      <c r="E721" s="46" t="s">
        <v>108</v>
      </c>
      <c r="F721" s="46" t="s">
        <v>269</v>
      </c>
      <c r="G721" s="46" t="s">
        <v>109</v>
      </c>
      <c r="H721" s="46" t="s">
        <v>270</v>
      </c>
      <c r="I721" s="46" t="s">
        <v>112</v>
      </c>
      <c r="J721" s="367" t="s">
        <v>296</v>
      </c>
      <c r="K721" s="367" t="s">
        <v>16</v>
      </c>
      <c r="L721" s="367" t="s">
        <v>17</v>
      </c>
      <c r="M721" s="367" t="s">
        <v>18</v>
      </c>
    </row>
    <row r="722" spans="2:16">
      <c r="C722" s="136" t="s">
        <v>94</v>
      </c>
      <c r="D722" s="1"/>
      <c r="E722" s="7"/>
      <c r="F722" s="7"/>
      <c r="G722" s="7"/>
      <c r="H722" s="7"/>
      <c r="I722" s="7"/>
      <c r="J722" s="29"/>
      <c r="K722" s="29"/>
      <c r="L722" s="29"/>
      <c r="M722" s="29"/>
    </row>
    <row r="723" spans="2:16">
      <c r="C723" s="96" t="s">
        <v>188</v>
      </c>
      <c r="D723" s="1"/>
      <c r="E723" s="7"/>
      <c r="F723" s="7"/>
      <c r="G723" s="7"/>
      <c r="H723" s="7"/>
      <c r="I723" s="7"/>
      <c r="J723" s="29"/>
      <c r="K723" s="29"/>
      <c r="L723" s="29"/>
      <c r="M723" s="29"/>
    </row>
    <row r="724" spans="2:16">
      <c r="C724" s="96" t="s">
        <v>188</v>
      </c>
      <c r="D724" s="1"/>
      <c r="E724" s="7"/>
      <c r="F724" s="7"/>
      <c r="G724" s="7"/>
      <c r="H724" s="7"/>
      <c r="I724" s="7"/>
      <c r="J724" s="29"/>
      <c r="K724" s="29"/>
      <c r="L724" s="29"/>
      <c r="M724" s="29"/>
    </row>
    <row r="725" spans="2:16">
      <c r="C725" s="136" t="s">
        <v>95</v>
      </c>
      <c r="D725" s="1"/>
      <c r="E725" s="7"/>
      <c r="F725" s="7"/>
      <c r="G725" s="7"/>
      <c r="H725" s="7"/>
      <c r="I725" s="7"/>
      <c r="J725" s="29"/>
      <c r="K725" s="29"/>
      <c r="L725" s="29"/>
      <c r="M725" s="29"/>
    </row>
    <row r="726" spans="2:16">
      <c r="C726" s="96" t="s">
        <v>188</v>
      </c>
      <c r="D726" s="1"/>
      <c r="E726" s="7"/>
      <c r="F726" s="7"/>
      <c r="G726" s="7"/>
      <c r="H726" s="7"/>
      <c r="I726" s="7"/>
      <c r="J726" s="29"/>
      <c r="K726" s="29"/>
      <c r="L726" s="29"/>
      <c r="M726" s="29"/>
    </row>
    <row r="727" spans="2:16">
      <c r="C727" s="96" t="s">
        <v>188</v>
      </c>
      <c r="D727" s="1"/>
      <c r="E727" s="7"/>
      <c r="F727" s="7"/>
      <c r="G727" s="7"/>
      <c r="H727" s="7"/>
      <c r="I727" s="7"/>
      <c r="J727" s="29"/>
      <c r="K727" s="29"/>
      <c r="L727" s="29"/>
      <c r="M727" s="29"/>
    </row>
    <row r="728" spans="2:16">
      <c r="C728" s="137" t="s">
        <v>23</v>
      </c>
      <c r="D728" s="1"/>
      <c r="E728" s="4"/>
      <c r="F728" s="4"/>
      <c r="G728" s="4"/>
      <c r="H728" s="4"/>
      <c r="I728" s="4"/>
      <c r="J728" s="12"/>
      <c r="K728" s="12"/>
      <c r="L728" s="12"/>
      <c r="M728" s="12"/>
    </row>
    <row r="729" spans="2:16">
      <c r="C729" s="95" t="s">
        <v>188</v>
      </c>
      <c r="D729" s="1"/>
      <c r="E729" s="4"/>
      <c r="F729" s="4"/>
      <c r="G729" s="4"/>
      <c r="H729" s="4"/>
      <c r="I729" s="4"/>
      <c r="J729" s="12"/>
      <c r="K729" s="12"/>
      <c r="L729" s="12"/>
      <c r="M729" s="12"/>
    </row>
    <row r="730" spans="2:16">
      <c r="C730" s="108" t="s">
        <v>188</v>
      </c>
      <c r="D730" s="1"/>
      <c r="E730" s="5"/>
      <c r="F730" s="5"/>
      <c r="G730" s="5"/>
      <c r="H730" s="5"/>
      <c r="I730" s="5"/>
      <c r="J730" s="33"/>
      <c r="K730" s="33"/>
      <c r="L730" s="33"/>
      <c r="M730" s="33"/>
    </row>
    <row r="731" spans="2:16">
      <c r="C731" s="169"/>
      <c r="E731" s="52"/>
      <c r="F731" s="52"/>
      <c r="G731" s="52"/>
      <c r="H731" s="52"/>
      <c r="I731" s="52"/>
      <c r="J731" s="52"/>
      <c r="K731" s="52"/>
      <c r="L731" s="52"/>
      <c r="M731" s="52"/>
    </row>
    <row r="732" spans="2:16">
      <c r="C732" s="393" t="s">
        <v>1270</v>
      </c>
      <c r="E732" s="52"/>
      <c r="F732" s="52"/>
      <c r="G732" s="52"/>
      <c r="H732" s="52"/>
      <c r="I732" s="52"/>
      <c r="J732" s="52"/>
      <c r="K732" s="52"/>
      <c r="L732" s="52"/>
      <c r="M732" s="52"/>
    </row>
    <row r="733" spans="2:16">
      <c r="C733" s="169"/>
      <c r="E733" s="52"/>
      <c r="F733" s="52"/>
      <c r="G733" s="52"/>
      <c r="H733" s="52"/>
      <c r="I733" s="52"/>
      <c r="J733" s="52"/>
      <c r="K733" s="52"/>
      <c r="L733" s="52"/>
      <c r="M733" s="52"/>
    </row>
    <row r="735" spans="2:16" ht="15" customHeight="1" thickBot="1">
      <c r="B735" s="1049" t="s">
        <v>597</v>
      </c>
      <c r="C735" s="1049" t="s">
        <v>40</v>
      </c>
      <c r="D735" s="47"/>
      <c r="E735" s="1049" t="s">
        <v>260</v>
      </c>
      <c r="F735" s="1049" t="s">
        <v>10</v>
      </c>
      <c r="G735" s="1049"/>
      <c r="H735" s="1049"/>
      <c r="I735" s="1058" t="s">
        <v>11</v>
      </c>
      <c r="J735" s="1059"/>
      <c r="K735" s="1059"/>
      <c r="L735" s="1059"/>
      <c r="M735" s="1060"/>
      <c r="N735" s="1077" t="s">
        <v>262</v>
      </c>
    </row>
    <row r="736" spans="2:16" ht="24">
      <c r="B736" s="1049"/>
      <c r="C736" s="1049"/>
      <c r="D736" s="47"/>
      <c r="E736" s="1049"/>
      <c r="F736" s="46" t="s">
        <v>2</v>
      </c>
      <c r="G736" s="46" t="s">
        <v>3</v>
      </c>
      <c r="H736" s="46" t="s">
        <v>266</v>
      </c>
      <c r="I736" s="46" t="s">
        <v>4</v>
      </c>
      <c r="J736" s="367" t="s">
        <v>2</v>
      </c>
      <c r="K736" s="367" t="s">
        <v>3</v>
      </c>
      <c r="L736" s="367" t="s">
        <v>301</v>
      </c>
      <c r="M736" s="385" t="s">
        <v>291</v>
      </c>
      <c r="N736" s="1077"/>
      <c r="O736" s="368">
        <v>2024</v>
      </c>
      <c r="P736" s="369">
        <v>2023</v>
      </c>
    </row>
    <row r="737" spans="2:16">
      <c r="B737" s="1054" t="s">
        <v>749</v>
      </c>
      <c r="C737" s="136" t="s">
        <v>94</v>
      </c>
      <c r="D737" s="1"/>
      <c r="E737" s="7"/>
      <c r="F737" s="7"/>
      <c r="G737" s="7"/>
      <c r="H737" s="7"/>
      <c r="I737" s="7"/>
      <c r="J737" s="29"/>
      <c r="K737" s="29"/>
      <c r="L737" s="29"/>
      <c r="M737" s="29"/>
      <c r="N737" s="29"/>
      <c r="O737" s="362">
        <v>0</v>
      </c>
      <c r="P737" s="362">
        <v>0</v>
      </c>
    </row>
    <row r="738" spans="2:16">
      <c r="B738" s="1055"/>
      <c r="C738" s="96" t="s">
        <v>188</v>
      </c>
      <c r="D738" s="1"/>
      <c r="E738" s="7"/>
      <c r="F738" s="7"/>
      <c r="G738" s="7"/>
      <c r="H738" s="7"/>
      <c r="I738" s="7"/>
      <c r="J738" s="29"/>
      <c r="K738" s="29"/>
      <c r="L738" s="29"/>
      <c r="M738" s="29"/>
      <c r="N738" s="29"/>
      <c r="O738" s="362"/>
      <c r="P738" s="362"/>
    </row>
    <row r="739" spans="2:16">
      <c r="B739" s="1055"/>
      <c r="C739" s="96" t="s">
        <v>188</v>
      </c>
      <c r="D739" s="1"/>
      <c r="E739" s="7"/>
      <c r="F739" s="7"/>
      <c r="G739" s="7"/>
      <c r="H739" s="7"/>
      <c r="I739" s="7"/>
      <c r="J739" s="29"/>
      <c r="K739" s="29"/>
      <c r="L739" s="29"/>
      <c r="M739" s="29"/>
      <c r="N739" s="29"/>
      <c r="O739" s="362"/>
      <c r="P739" s="362"/>
    </row>
    <row r="740" spans="2:16">
      <c r="B740" s="1055"/>
      <c r="C740" s="136" t="s">
        <v>95</v>
      </c>
      <c r="D740" s="1"/>
      <c r="E740" s="7"/>
      <c r="F740" s="7"/>
      <c r="G740" s="7"/>
      <c r="H740" s="7"/>
      <c r="I740" s="7"/>
      <c r="J740" s="29"/>
      <c r="K740" s="29"/>
      <c r="L740" s="29"/>
      <c r="M740" s="29"/>
      <c r="N740" s="29"/>
      <c r="O740" s="362"/>
      <c r="P740" s="362"/>
    </row>
    <row r="741" spans="2:16">
      <c r="B741" s="1055"/>
      <c r="C741" s="96" t="s">
        <v>188</v>
      </c>
      <c r="D741" s="1"/>
      <c r="E741" s="7"/>
      <c r="F741" s="7"/>
      <c r="G741" s="7"/>
      <c r="H741" s="7"/>
      <c r="I741" s="7"/>
      <c r="J741" s="29"/>
      <c r="K741" s="29"/>
      <c r="L741" s="29"/>
      <c r="M741" s="29"/>
      <c r="N741" s="29"/>
      <c r="O741" s="362"/>
      <c r="P741" s="362"/>
    </row>
    <row r="742" spans="2:16">
      <c r="B742" s="1055"/>
      <c r="C742" s="96" t="s">
        <v>188</v>
      </c>
      <c r="D742" s="1"/>
      <c r="E742" s="7"/>
      <c r="F742" s="7"/>
      <c r="G742" s="7"/>
      <c r="H742" s="7"/>
      <c r="I742" s="7"/>
      <c r="J742" s="29"/>
      <c r="K742" s="29"/>
      <c r="L742" s="29"/>
      <c r="M742" s="29"/>
      <c r="N742" s="29"/>
      <c r="O742" s="362"/>
      <c r="P742" s="362"/>
    </row>
    <row r="743" spans="2:16">
      <c r="B743" s="1055"/>
      <c r="C743" s="137" t="s">
        <v>23</v>
      </c>
      <c r="D743" s="1"/>
      <c r="E743" s="4"/>
      <c r="F743" s="4"/>
      <c r="G743" s="4"/>
      <c r="H743" s="4"/>
      <c r="I743" s="4"/>
      <c r="J743" s="12"/>
      <c r="K743" s="12"/>
      <c r="L743" s="12"/>
      <c r="M743" s="12"/>
      <c r="N743" s="12"/>
      <c r="O743" s="362"/>
      <c r="P743" s="362"/>
    </row>
    <row r="744" spans="2:16">
      <c r="B744" s="1055"/>
      <c r="C744" s="95" t="s">
        <v>188</v>
      </c>
      <c r="D744" s="1"/>
      <c r="E744" s="4"/>
      <c r="F744" s="4"/>
      <c r="G744" s="4"/>
      <c r="H744" s="4"/>
      <c r="I744" s="4"/>
      <c r="J744" s="12"/>
      <c r="K744" s="12"/>
      <c r="L744" s="12"/>
      <c r="M744" s="12"/>
      <c r="N744" s="12"/>
      <c r="O744" s="362"/>
      <c r="P744" s="362"/>
    </row>
    <row r="745" spans="2:16">
      <c r="B745" s="1056"/>
      <c r="C745" s="110" t="s">
        <v>188</v>
      </c>
      <c r="D745" s="1"/>
      <c r="E745" s="8"/>
      <c r="F745" s="8"/>
      <c r="G745" s="8"/>
      <c r="H745" s="8"/>
      <c r="I745" s="8"/>
      <c r="J745" s="71"/>
      <c r="K745" s="71"/>
      <c r="L745" s="71"/>
      <c r="M745" s="71"/>
      <c r="N745" s="71"/>
      <c r="O745" s="362"/>
      <c r="P745" s="362"/>
    </row>
    <row r="746" spans="2:16">
      <c r="B746" s="92" t="s">
        <v>748</v>
      </c>
      <c r="C746" s="141" t="s">
        <v>319</v>
      </c>
      <c r="D746" s="1"/>
      <c r="E746" s="8"/>
      <c r="F746" s="8"/>
      <c r="G746" s="8"/>
      <c r="H746" s="8"/>
      <c r="I746" s="8"/>
      <c r="J746" s="71"/>
      <c r="K746" s="71"/>
      <c r="L746" s="71"/>
      <c r="M746" s="71"/>
      <c r="N746" s="71"/>
      <c r="O746" s="362">
        <v>0</v>
      </c>
      <c r="P746" s="362">
        <v>0</v>
      </c>
    </row>
    <row r="747" spans="2:16">
      <c r="B747" s="95"/>
      <c r="C747" s="95" t="s">
        <v>188</v>
      </c>
      <c r="D747" s="1"/>
      <c r="E747" s="8"/>
      <c r="F747" s="8"/>
      <c r="G747" s="8"/>
      <c r="H747" s="8"/>
      <c r="I747" s="8"/>
      <c r="J747" s="71"/>
      <c r="K747" s="71"/>
      <c r="L747" s="71"/>
      <c r="M747" s="71"/>
      <c r="N747" s="71"/>
      <c r="O747" s="362"/>
      <c r="P747" s="362"/>
    </row>
    <row r="748" spans="2:16">
      <c r="B748" s="108"/>
      <c r="C748" s="108" t="s">
        <v>188</v>
      </c>
      <c r="D748" s="1"/>
      <c r="E748" s="5"/>
      <c r="F748" s="5"/>
      <c r="G748" s="5"/>
      <c r="H748" s="5"/>
      <c r="I748" s="5"/>
      <c r="J748" s="33"/>
      <c r="K748" s="33"/>
      <c r="L748" s="33"/>
      <c r="M748" s="33"/>
      <c r="N748" s="33"/>
      <c r="O748" s="362"/>
      <c r="P748" s="362"/>
    </row>
    <row r="749" spans="2:16">
      <c r="B749" s="169"/>
      <c r="C749" s="169"/>
      <c r="E749" s="52"/>
      <c r="F749" s="52"/>
      <c r="G749" s="52"/>
      <c r="H749" s="52"/>
      <c r="I749" s="52"/>
      <c r="J749" s="52"/>
      <c r="K749" s="52"/>
      <c r="L749" s="52"/>
      <c r="M749" s="52"/>
      <c r="N749" s="52"/>
    </row>
    <row r="750" spans="2:16">
      <c r="B750" s="169"/>
      <c r="C750" s="393" t="s">
        <v>1271</v>
      </c>
      <c r="E750" s="52"/>
      <c r="F750" s="52"/>
      <c r="G750" s="52"/>
      <c r="H750" s="52"/>
      <c r="I750" s="52"/>
      <c r="J750" s="52"/>
      <c r="K750" s="52"/>
      <c r="L750" s="52"/>
      <c r="M750" s="52"/>
      <c r="N750" s="52"/>
    </row>
    <row r="751" spans="2:16">
      <c r="B751" s="169"/>
      <c r="C751" s="169"/>
      <c r="E751" s="52"/>
      <c r="F751" s="52"/>
      <c r="G751" s="52"/>
      <c r="H751" s="52"/>
      <c r="I751" s="52"/>
      <c r="J751" s="52"/>
      <c r="K751" s="52"/>
      <c r="L751" s="52"/>
      <c r="M751" s="52"/>
      <c r="N751" s="52"/>
    </row>
    <row r="753" spans="2:11" ht="15" customHeight="1" thickBot="1">
      <c r="B753" s="1049" t="s">
        <v>597</v>
      </c>
      <c r="C753" s="1049" t="s">
        <v>41</v>
      </c>
      <c r="D753" s="47"/>
      <c r="E753" s="1043" t="s">
        <v>261</v>
      </c>
      <c r="F753" s="1076" t="s">
        <v>11</v>
      </c>
      <c r="G753" s="1076"/>
      <c r="H753" s="1078" t="s">
        <v>262</v>
      </c>
    </row>
    <row r="754" spans="2:11">
      <c r="B754" s="1049"/>
      <c r="C754" s="1049"/>
      <c r="D754" s="47"/>
      <c r="E754" s="1040"/>
      <c r="F754" s="46" t="s">
        <v>1</v>
      </c>
      <c r="G754" s="46" t="s">
        <v>313</v>
      </c>
      <c r="H754" s="1079"/>
      <c r="I754" s="368"/>
      <c r="J754" s="369"/>
    </row>
    <row r="755" spans="2:11">
      <c r="B755" s="93" t="s">
        <v>750</v>
      </c>
      <c r="C755" s="93" t="s">
        <v>69</v>
      </c>
      <c r="D755" s="1"/>
      <c r="E755" s="630">
        <v>26261.26</v>
      </c>
      <c r="F755" s="630">
        <v>5746796.3300000001</v>
      </c>
      <c r="G755" s="630">
        <v>5750478.6899999995</v>
      </c>
      <c r="H755" s="630">
        <v>22578.900000000373</v>
      </c>
      <c r="I755" s="362"/>
      <c r="J755" s="362"/>
      <c r="K755" s="362"/>
    </row>
    <row r="756" spans="2:11">
      <c r="B756" s="95" t="s">
        <v>751</v>
      </c>
      <c r="C756" s="95" t="s">
        <v>189</v>
      </c>
      <c r="D756" s="1"/>
      <c r="E756" s="573">
        <v>4446331.05</v>
      </c>
      <c r="F756" s="573">
        <v>1072708865.23</v>
      </c>
      <c r="G756" s="573">
        <v>1072992597.41</v>
      </c>
      <c r="H756" s="573">
        <v>4162598.8700000048</v>
      </c>
      <c r="I756" s="362"/>
      <c r="J756" s="362"/>
      <c r="K756" s="362"/>
    </row>
    <row r="757" spans="2:11">
      <c r="B757" s="96" t="s">
        <v>752</v>
      </c>
      <c r="C757" s="96" t="s">
        <v>127</v>
      </c>
      <c r="D757" s="1"/>
      <c r="E757" s="573">
        <v>0</v>
      </c>
      <c r="F757" s="573">
        <v>0</v>
      </c>
      <c r="G757" s="573">
        <v>0</v>
      </c>
      <c r="H757" s="573">
        <v>0</v>
      </c>
      <c r="I757" s="362"/>
      <c r="J757" s="362"/>
      <c r="K757" s="362"/>
    </row>
    <row r="758" spans="2:11">
      <c r="B758" s="108" t="s">
        <v>753</v>
      </c>
      <c r="C758" s="108" t="s">
        <v>70</v>
      </c>
      <c r="D758" s="1"/>
      <c r="E758" s="632">
        <v>25806.87</v>
      </c>
      <c r="F758" s="632">
        <v>33998.199999999997</v>
      </c>
      <c r="G758" s="632">
        <v>53833.919999999998</v>
      </c>
      <c r="H758" s="632">
        <v>5971.1499999999942</v>
      </c>
      <c r="I758" s="362"/>
      <c r="J758" s="362"/>
      <c r="K758" s="362"/>
    </row>
    <row r="759" spans="2:11">
      <c r="B759" s="169"/>
      <c r="C759" s="169"/>
      <c r="E759" s="386"/>
      <c r="F759" s="386"/>
      <c r="G759" s="386"/>
      <c r="H759" s="386"/>
      <c r="I759" s="386"/>
      <c r="J759" s="386"/>
    </row>
    <row r="760" spans="2:11">
      <c r="B760" s="1048" t="s">
        <v>1272</v>
      </c>
      <c r="C760" s="1048"/>
      <c r="D760" s="1048"/>
      <c r="E760" s="1048"/>
      <c r="F760" s="1048"/>
      <c r="G760" s="1048"/>
      <c r="H760" s="1048"/>
    </row>
    <row r="761" spans="2:11">
      <c r="C761" s="403"/>
    </row>
    <row r="763" spans="2:11" ht="24">
      <c r="B763" s="46" t="s">
        <v>598</v>
      </c>
      <c r="C763" s="46" t="s">
        <v>42</v>
      </c>
      <c r="D763" s="47"/>
      <c r="E763" s="46" t="s">
        <v>0</v>
      </c>
      <c r="F763" s="46" t="s">
        <v>277</v>
      </c>
    </row>
    <row r="764" spans="2:11">
      <c r="B764" s="19"/>
      <c r="C764" s="19" t="s">
        <v>43</v>
      </c>
      <c r="D764" s="1"/>
      <c r="E764" s="3"/>
      <c r="F764" s="3"/>
    </row>
    <row r="765" spans="2:11">
      <c r="B765" s="95"/>
      <c r="C765" s="95" t="s">
        <v>13</v>
      </c>
      <c r="D765" s="1"/>
      <c r="E765" s="4"/>
      <c r="F765" s="4"/>
    </row>
    <row r="766" spans="2:11">
      <c r="B766" s="22"/>
      <c r="C766" s="22" t="s">
        <v>13</v>
      </c>
      <c r="D766" s="1"/>
      <c r="E766" s="5"/>
      <c r="F766" s="5"/>
    </row>
    <row r="767" spans="2:11">
      <c r="B767" s="195"/>
      <c r="C767" s="195"/>
      <c r="D767" s="1"/>
      <c r="E767" s="6"/>
      <c r="F767" s="6"/>
    </row>
    <row r="768" spans="2:11">
      <c r="B768" s="195"/>
      <c r="C768" s="193" t="s">
        <v>1273</v>
      </c>
      <c r="D768" s="1"/>
      <c r="E768" s="6"/>
      <c r="F768" s="6"/>
    </row>
    <row r="769" spans="2:6">
      <c r="B769" s="195"/>
      <c r="C769" s="195"/>
      <c r="D769" s="1"/>
      <c r="E769" s="6"/>
      <c r="F769" s="6"/>
    </row>
    <row r="770" spans="2:6">
      <c r="B770" s="2"/>
      <c r="C770" s="2"/>
      <c r="D770" s="1"/>
      <c r="E770" s="1"/>
      <c r="F770" s="1"/>
    </row>
    <row r="771" spans="2:6" ht="24">
      <c r="B771" s="46" t="s">
        <v>598</v>
      </c>
      <c r="C771" s="46" t="s">
        <v>44</v>
      </c>
      <c r="D771" s="47"/>
      <c r="E771" s="46" t="s">
        <v>0</v>
      </c>
      <c r="F771" s="46" t="s">
        <v>277</v>
      </c>
    </row>
    <row r="772" spans="2:6">
      <c r="B772" s="19"/>
      <c r="C772" s="19" t="s">
        <v>45</v>
      </c>
      <c r="D772" s="1"/>
      <c r="E772" s="3"/>
      <c r="F772" s="3"/>
    </row>
    <row r="773" spans="2:6">
      <c r="B773" s="95"/>
      <c r="C773" s="95" t="s">
        <v>13</v>
      </c>
      <c r="D773" s="1"/>
      <c r="E773" s="4"/>
      <c r="F773" s="4"/>
    </row>
    <row r="774" spans="2:6">
      <c r="B774" s="22"/>
      <c r="C774" s="22" t="s">
        <v>13</v>
      </c>
      <c r="D774" s="1"/>
      <c r="E774" s="5"/>
      <c r="F774" s="5"/>
    </row>
    <row r="775" spans="2:6">
      <c r="B775" s="2"/>
      <c r="C775" s="2"/>
      <c r="D775" s="1"/>
      <c r="E775" s="1"/>
      <c r="F775" s="1"/>
    </row>
    <row r="776" spans="2:6">
      <c r="B776" s="2"/>
      <c r="C776" s="193" t="s">
        <v>1274</v>
      </c>
      <c r="D776" s="1"/>
      <c r="E776" s="1"/>
      <c r="F776" s="1"/>
    </row>
  </sheetData>
  <customSheetViews>
    <customSheetView guid="{6C35FF5C-D599-482E-A10C-8CC5375B8C84}" scale="90" showPageBreaks="1" showGridLines="0" fitToPage="1" printArea="1" hiddenRows="1" hiddenColumns="1" view="pageBreakPreview" topLeftCell="F59">
      <selection activeCell="J66" sqref="J66"/>
      <rowBreaks count="7" manualBreakCount="7">
        <brk id="61" max="16383" man="1"/>
        <brk id="114" min="4" max="21" man="1"/>
        <brk id="156" min="4" max="21" man="1"/>
        <brk id="198" min="4" max="21" man="1"/>
        <brk id="300" min="4" max="21" man="1"/>
        <brk id="402" min="4" max="21" man="1"/>
        <brk id="428" min="4" max="21" man="1"/>
      </rowBreaks>
      <pageMargins left="0.7" right="0.7" top="0.75" bottom="0.75" header="0.3" footer="0.3"/>
      <pageSetup paperSize="9" scale="50" fitToHeight="0" orientation="landscape"/>
      <headerFooter>
        <oddFooter>&amp;L&amp;D
&amp;A&amp;R&amp;P di &amp;N</oddFooter>
      </headerFooter>
    </customSheetView>
  </customSheetViews>
  <mergeCells count="114">
    <mergeCell ref="I200:N200"/>
    <mergeCell ref="C555:C556"/>
    <mergeCell ref="R62:R63"/>
    <mergeCell ref="H125:H126"/>
    <mergeCell ref="C110:C111"/>
    <mergeCell ref="E110:E111"/>
    <mergeCell ref="F110:F111"/>
    <mergeCell ref="G110:G111"/>
    <mergeCell ref="H110:H111"/>
    <mergeCell ref="C125:C126"/>
    <mergeCell ref="E125:E126"/>
    <mergeCell ref="F125:F126"/>
    <mergeCell ref="G125:G126"/>
    <mergeCell ref="K91:K92"/>
    <mergeCell ref="E102:E103"/>
    <mergeCell ref="E91:E92"/>
    <mergeCell ref="F91:F92"/>
    <mergeCell ref="G91:G92"/>
    <mergeCell ref="J91:J92"/>
    <mergeCell ref="C102:C103"/>
    <mergeCell ref="R1:R2"/>
    <mergeCell ref="E43:G43"/>
    <mergeCell ref="I35:J35"/>
    <mergeCell ref="I36:J36"/>
    <mergeCell ref="I37:J37"/>
    <mergeCell ref="I38:J38"/>
    <mergeCell ref="H43:J43"/>
    <mergeCell ref="F1:I1"/>
    <mergeCell ref="E1:E2"/>
    <mergeCell ref="H25:J25"/>
    <mergeCell ref="I26:J26"/>
    <mergeCell ref="I27:J27"/>
    <mergeCell ref="J1:Q1"/>
    <mergeCell ref="I28:J28"/>
    <mergeCell ref="I29:J29"/>
    <mergeCell ref="H34:J34"/>
    <mergeCell ref="E25:G25"/>
    <mergeCell ref="E34:G34"/>
    <mergeCell ref="C1:C2"/>
    <mergeCell ref="C62:C63"/>
    <mergeCell ref="E62:E63"/>
    <mergeCell ref="B1:B2"/>
    <mergeCell ref="B62:B63"/>
    <mergeCell ref="C753:C754"/>
    <mergeCell ref="C244:C245"/>
    <mergeCell ref="N710:N711"/>
    <mergeCell ref="I710:M710"/>
    <mergeCell ref="N735:N736"/>
    <mergeCell ref="I735:M735"/>
    <mergeCell ref="E753:E754"/>
    <mergeCell ref="H753:H754"/>
    <mergeCell ref="F753:G753"/>
    <mergeCell ref="C445:C446"/>
    <mergeCell ref="E445:I445"/>
    <mergeCell ref="C710:C711"/>
    <mergeCell ref="E710:E711"/>
    <mergeCell ref="F710:H710"/>
    <mergeCell ref="C735:C736"/>
    <mergeCell ref="E735:E736"/>
    <mergeCell ref="F735:H735"/>
    <mergeCell ref="I170:N170"/>
    <mergeCell ref="B170:B171"/>
    <mergeCell ref="C25:C26"/>
    <mergeCell ref="C34:C35"/>
    <mergeCell ref="C43:C44"/>
    <mergeCell ref="C91:C92"/>
    <mergeCell ref="I91:I92"/>
    <mergeCell ref="F102:I102"/>
    <mergeCell ref="E140:I140"/>
    <mergeCell ref="I44:J44"/>
    <mergeCell ref="I45:J45"/>
    <mergeCell ref="I46:J46"/>
    <mergeCell ref="I47:J47"/>
    <mergeCell ref="F62:I62"/>
    <mergeCell ref="J62:Q62"/>
    <mergeCell ref="C107:F107"/>
    <mergeCell ref="C53:D54"/>
    <mergeCell ref="E53:H53"/>
    <mergeCell ref="C55:D55"/>
    <mergeCell ref="C56:D56"/>
    <mergeCell ref="B110:B111"/>
    <mergeCell ref="B125:B126"/>
    <mergeCell ref="B140:B141"/>
    <mergeCell ref="B155:B156"/>
    <mergeCell ref="B296:B297"/>
    <mergeCell ref="B508:B509"/>
    <mergeCell ref="B607:B608"/>
    <mergeCell ref="E555:G555"/>
    <mergeCell ref="C170:C171"/>
    <mergeCell ref="E170:E171"/>
    <mergeCell ref="F170:H170"/>
    <mergeCell ref="E244:I244"/>
    <mergeCell ref="C155:C156"/>
    <mergeCell ref="E155:G155"/>
    <mergeCell ref="C140:C141"/>
    <mergeCell ref="C296:C297"/>
    <mergeCell ref="C200:C201"/>
    <mergeCell ref="E296:I296"/>
    <mergeCell ref="C508:C509"/>
    <mergeCell ref="E508:I508"/>
    <mergeCell ref="C607:C608"/>
    <mergeCell ref="E607:G607"/>
    <mergeCell ref="E200:E201"/>
    <mergeCell ref="F200:H200"/>
    <mergeCell ref="B760:H760"/>
    <mergeCell ref="B753:B754"/>
    <mergeCell ref="B244:B245"/>
    <mergeCell ref="B445:B446"/>
    <mergeCell ref="B555:B556"/>
    <mergeCell ref="B710:B711"/>
    <mergeCell ref="B735:B736"/>
    <mergeCell ref="B712:B714"/>
    <mergeCell ref="B737:B745"/>
    <mergeCell ref="B655:B673"/>
  </mergeCells>
  <phoneticPr fontId="9" type="noConversion"/>
  <pageMargins left="0.70866141732283472" right="0.70866141732283472" top="0.55118110236220474" bottom="0.55118110236220474" header="0.39370078740157483" footer="0.22"/>
  <pageSetup paperSize="8" scale="10" orientation="landscape" r:id="rId1"/>
  <headerFooter>
    <oddFooter>&amp;L&amp;D
&amp;A&amp;R&amp;P di &amp;N</oddFooter>
  </headerFooter>
  <rowBreaks count="12" manualBreakCount="12">
    <brk id="61" max="16383" man="1"/>
    <brk id="100" min="1" max="18" man="1"/>
    <brk id="185" min="1" max="18" man="1"/>
    <brk id="243" min="1" max="18" man="1"/>
    <brk id="346" min="1" max="18" man="1"/>
    <brk id="411" min="1" max="18" man="1"/>
    <brk id="444" max="16383" man="1"/>
    <brk id="498" min="1" max="18" man="1"/>
    <brk id="554" min="1" max="18" man="1"/>
    <brk id="621" min="1" max="18" man="1"/>
    <brk id="654" min="1" max="18" man="1"/>
    <brk id="720" min="1" max="1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62F97-921F-4580-8654-A26EEAE8F8CD}">
  <dimension ref="A1:F66"/>
  <sheetViews>
    <sheetView workbookViewId="0"/>
  </sheetViews>
  <sheetFormatPr defaultRowHeight="15"/>
  <cols>
    <col min="1" max="1" width="31.85546875" customWidth="1"/>
    <col min="2" max="2" width="13.5703125" bestFit="1" customWidth="1"/>
    <col min="3" max="3" width="10" bestFit="1" customWidth="1"/>
    <col min="5" max="5" width="10.85546875" bestFit="1" customWidth="1"/>
  </cols>
  <sheetData>
    <row r="1" spans="1:6" ht="16.5" thickBot="1">
      <c r="A1" s="1010"/>
    </row>
    <row r="2" spans="1:6" ht="15.75" thickBot="1">
      <c r="A2" s="1088" t="s">
        <v>14</v>
      </c>
      <c r="B2" s="1088" t="s">
        <v>12</v>
      </c>
      <c r="C2" s="1091" t="s">
        <v>11</v>
      </c>
      <c r="D2" s="1092"/>
      <c r="E2" s="1092"/>
      <c r="F2" s="1093"/>
    </row>
    <row r="3" spans="1:6" ht="15.75" thickBot="1">
      <c r="A3" s="1089"/>
      <c r="B3" s="1089"/>
      <c r="C3" s="1011" t="s">
        <v>1677</v>
      </c>
      <c r="D3" s="1088" t="s">
        <v>1</v>
      </c>
      <c r="E3" s="1088" t="s">
        <v>1678</v>
      </c>
      <c r="F3" s="1011" t="s">
        <v>1677</v>
      </c>
    </row>
    <row r="4" spans="1:6" ht="15.75" thickBot="1">
      <c r="A4" s="1090"/>
      <c r="B4" s="1090"/>
      <c r="C4" s="1011" t="s">
        <v>1679</v>
      </c>
      <c r="D4" s="1090"/>
      <c r="E4" s="1090"/>
      <c r="F4" s="1011" t="s">
        <v>1680</v>
      </c>
    </row>
    <row r="5" spans="1:6" ht="24.75" thickBot="1">
      <c r="A5" s="1012" t="s">
        <v>1681</v>
      </c>
      <c r="B5" s="1013" t="s">
        <v>1682</v>
      </c>
      <c r="C5" s="1015">
        <v>5462672</v>
      </c>
      <c r="D5" s="1014"/>
      <c r="E5" s="1031">
        <v>1607632</v>
      </c>
      <c r="F5" s="1015">
        <f>+C5+D5-E5</f>
        <v>3855040</v>
      </c>
    </row>
    <row r="6" spans="1:6" ht="24.75" thickBot="1">
      <c r="A6" s="1012" t="s">
        <v>1683</v>
      </c>
      <c r="B6" s="1013" t="s">
        <v>1684</v>
      </c>
      <c r="C6" s="1015">
        <v>725311</v>
      </c>
      <c r="D6" s="1014"/>
      <c r="E6" s="1032"/>
      <c r="F6" s="1015">
        <f t="shared" ref="F6:F65" si="0">+C6+D6-E6</f>
        <v>725311</v>
      </c>
    </row>
    <row r="7" spans="1:6" ht="24.75" thickBot="1">
      <c r="A7" s="1012" t="s">
        <v>1685</v>
      </c>
      <c r="B7" s="1013" t="s">
        <v>1686</v>
      </c>
      <c r="C7" s="1015">
        <v>4218850</v>
      </c>
      <c r="D7" s="1016"/>
      <c r="E7" s="1031">
        <v>982666</v>
      </c>
      <c r="F7" s="1015">
        <f t="shared" si="0"/>
        <v>3236184</v>
      </c>
    </row>
    <row r="8" spans="1:6" ht="24.75" thickBot="1">
      <c r="A8" s="1012" t="s">
        <v>1687</v>
      </c>
      <c r="B8" s="1013" t="s">
        <v>1688</v>
      </c>
      <c r="C8" s="1015">
        <v>123976</v>
      </c>
      <c r="D8" s="1014"/>
      <c r="E8" s="1014"/>
      <c r="F8" s="1015">
        <f t="shared" si="0"/>
        <v>123976</v>
      </c>
    </row>
    <row r="9" spans="1:6" ht="24.75" thickBot="1">
      <c r="A9" s="1012" t="s">
        <v>1689</v>
      </c>
      <c r="B9" s="1013" t="s">
        <v>1688</v>
      </c>
      <c r="C9" s="1015">
        <v>730667</v>
      </c>
      <c r="D9" s="1014"/>
      <c r="E9" s="1014"/>
      <c r="F9" s="1015">
        <f t="shared" si="0"/>
        <v>730667</v>
      </c>
    </row>
    <row r="10" spans="1:6" ht="84.75" thickBot="1">
      <c r="A10" s="1012" t="s">
        <v>1690</v>
      </c>
      <c r="B10" s="1013" t="s">
        <v>1691</v>
      </c>
      <c r="C10" s="1015">
        <v>1821767</v>
      </c>
      <c r="D10" s="1014"/>
      <c r="E10" s="1014"/>
      <c r="F10" s="1015">
        <f t="shared" si="0"/>
        <v>1821767</v>
      </c>
    </row>
    <row r="11" spans="1:6" ht="96.75" thickBot="1">
      <c r="A11" s="1012" t="s">
        <v>1692</v>
      </c>
      <c r="B11" s="1013" t="s">
        <v>1693</v>
      </c>
      <c r="C11" s="1015">
        <v>29324</v>
      </c>
      <c r="D11" s="1014"/>
      <c r="E11" s="1030"/>
      <c r="F11" s="1015">
        <f t="shared" si="0"/>
        <v>29324</v>
      </c>
    </row>
    <row r="12" spans="1:6" ht="48.75" thickBot="1">
      <c r="A12" s="1012" t="s">
        <v>1694</v>
      </c>
      <c r="B12" s="1013" t="s">
        <v>1695</v>
      </c>
      <c r="C12" s="1015">
        <v>3411002</v>
      </c>
      <c r="D12" s="1014"/>
      <c r="E12" s="1031">
        <v>313266</v>
      </c>
      <c r="F12" s="1015">
        <f t="shared" si="0"/>
        <v>3097736</v>
      </c>
    </row>
    <row r="13" spans="1:6" ht="15.75" thickBot="1">
      <c r="A13" s="1012" t="s">
        <v>1696</v>
      </c>
      <c r="B13" s="1013" t="s">
        <v>1697</v>
      </c>
      <c r="C13" s="1015">
        <v>1498146</v>
      </c>
      <c r="D13" s="1014"/>
      <c r="E13" s="1030"/>
      <c r="F13" s="1015">
        <f t="shared" si="0"/>
        <v>1498146</v>
      </c>
    </row>
    <row r="14" spans="1:6" ht="72.75" thickBot="1">
      <c r="A14" s="1012" t="s">
        <v>1698</v>
      </c>
      <c r="B14" s="1013" t="s">
        <v>1699</v>
      </c>
      <c r="C14" s="1015">
        <v>1818214</v>
      </c>
      <c r="D14" s="1017"/>
      <c r="E14" s="1030"/>
      <c r="F14" s="1015">
        <f t="shared" si="0"/>
        <v>1818214</v>
      </c>
    </row>
    <row r="15" spans="1:6" ht="15.75" thickBot="1">
      <c r="A15" s="1012" t="s">
        <v>1700</v>
      </c>
      <c r="B15" s="1013" t="s">
        <v>1701</v>
      </c>
      <c r="C15" s="1015">
        <v>448667</v>
      </c>
      <c r="D15" s="1014"/>
      <c r="E15" s="1030"/>
      <c r="F15" s="1015">
        <f t="shared" si="0"/>
        <v>448667</v>
      </c>
    </row>
    <row r="16" spans="1:6" ht="15.75" thickBot="1">
      <c r="A16" s="1012" t="s">
        <v>1702</v>
      </c>
      <c r="B16" s="1013" t="s">
        <v>1703</v>
      </c>
      <c r="C16" s="1015">
        <v>1345644</v>
      </c>
      <c r="D16" s="1014"/>
      <c r="E16" s="1031">
        <v>667469</v>
      </c>
      <c r="F16" s="1015">
        <f t="shared" si="0"/>
        <v>678175</v>
      </c>
    </row>
    <row r="17" spans="1:6" ht="15.75" thickBot="1">
      <c r="A17" s="1012" t="s">
        <v>1704</v>
      </c>
      <c r="B17" s="1013" t="s">
        <v>1705</v>
      </c>
      <c r="C17" s="1015">
        <v>750572</v>
      </c>
      <c r="D17" s="1014"/>
      <c r="E17" s="1030"/>
      <c r="F17" s="1015">
        <f t="shared" si="0"/>
        <v>750572</v>
      </c>
    </row>
    <row r="18" spans="1:6" ht="36.75" thickBot="1">
      <c r="A18" s="1012" t="s">
        <v>1706</v>
      </c>
      <c r="B18" s="1013" t="s">
        <v>1701</v>
      </c>
      <c r="C18" s="1015">
        <v>134973</v>
      </c>
      <c r="D18" s="1014"/>
      <c r="E18" s="1030"/>
      <c r="F18" s="1015">
        <f t="shared" si="0"/>
        <v>134973</v>
      </c>
    </row>
    <row r="19" spans="1:6" ht="24.75" thickBot="1">
      <c r="A19" s="1012" t="s">
        <v>1707</v>
      </c>
      <c r="B19" s="1013" t="s">
        <v>1708</v>
      </c>
      <c r="C19" s="1015">
        <v>21822</v>
      </c>
      <c r="D19" s="1014"/>
      <c r="E19" s="1030"/>
      <c r="F19" s="1015">
        <f t="shared" si="0"/>
        <v>21822</v>
      </c>
    </row>
    <row r="20" spans="1:6" ht="15.75" thickBot="1">
      <c r="A20" s="1012" t="s">
        <v>1709</v>
      </c>
      <c r="B20" s="1013" t="s">
        <v>1710</v>
      </c>
      <c r="C20" s="1015">
        <v>117798</v>
      </c>
      <c r="D20" s="1014"/>
      <c r="E20" s="1030"/>
      <c r="F20" s="1015">
        <f t="shared" si="0"/>
        <v>117798</v>
      </c>
    </row>
    <row r="21" spans="1:6" ht="48.75" thickBot="1">
      <c r="A21" s="1012" t="s">
        <v>1711</v>
      </c>
      <c r="B21" s="1018" t="s">
        <v>1712</v>
      </c>
      <c r="C21" s="1015">
        <v>24456</v>
      </c>
      <c r="D21" s="1014"/>
      <c r="E21" s="1030"/>
      <c r="F21" s="1015">
        <f t="shared" si="0"/>
        <v>24456</v>
      </c>
    </row>
    <row r="22" spans="1:6" ht="36.75" thickBot="1">
      <c r="A22" s="1012" t="s">
        <v>1713</v>
      </c>
      <c r="B22" s="1018" t="s">
        <v>1712</v>
      </c>
      <c r="C22" s="1015">
        <v>21412</v>
      </c>
      <c r="D22" s="1014"/>
      <c r="E22" s="1030"/>
      <c r="F22" s="1015">
        <f t="shared" si="0"/>
        <v>21412</v>
      </c>
    </row>
    <row r="23" spans="1:6" ht="36.75" thickBot="1">
      <c r="A23" s="1012" t="s">
        <v>1714</v>
      </c>
      <c r="B23" s="1018" t="s">
        <v>1712</v>
      </c>
      <c r="C23" s="1015">
        <v>25893</v>
      </c>
      <c r="D23" s="1014"/>
      <c r="E23" s="1030"/>
      <c r="F23" s="1015">
        <f t="shared" si="0"/>
        <v>25893</v>
      </c>
    </row>
    <row r="24" spans="1:6" ht="24.75" thickBot="1">
      <c r="A24" s="1012" t="s">
        <v>1715</v>
      </c>
      <c r="B24" s="1013" t="s">
        <v>1688</v>
      </c>
      <c r="C24" s="1015">
        <v>11357</v>
      </c>
      <c r="D24" s="1014"/>
      <c r="E24" s="1030"/>
      <c r="F24" s="1015">
        <f t="shared" si="0"/>
        <v>11357</v>
      </c>
    </row>
    <row r="25" spans="1:6" ht="24.75" thickBot="1">
      <c r="A25" s="1012" t="s">
        <v>1716</v>
      </c>
      <c r="B25" s="1013" t="s">
        <v>1688</v>
      </c>
      <c r="C25" s="1015">
        <v>12237</v>
      </c>
      <c r="D25" s="1014"/>
      <c r="E25" s="1030"/>
      <c r="F25" s="1015">
        <f t="shared" si="0"/>
        <v>12237</v>
      </c>
    </row>
    <row r="26" spans="1:6" ht="24.75" thickBot="1">
      <c r="A26" s="1012" t="s">
        <v>1717</v>
      </c>
      <c r="B26" s="1013" t="s">
        <v>1718</v>
      </c>
      <c r="C26" s="1015">
        <v>185555</v>
      </c>
      <c r="D26" s="1014"/>
      <c r="E26" s="1030"/>
      <c r="F26" s="1015">
        <f t="shared" si="0"/>
        <v>185555</v>
      </c>
    </row>
    <row r="27" spans="1:6" ht="15.75" thickBot="1">
      <c r="A27" s="1012" t="s">
        <v>1719</v>
      </c>
      <c r="B27" s="1013" t="s">
        <v>1718</v>
      </c>
      <c r="C27" s="1015">
        <v>986868</v>
      </c>
      <c r="D27" s="1014"/>
      <c r="E27" s="1030"/>
      <c r="F27" s="1015">
        <f t="shared" si="0"/>
        <v>986868</v>
      </c>
    </row>
    <row r="28" spans="1:6" ht="36.75" thickBot="1">
      <c r="A28" s="1012" t="s">
        <v>1720</v>
      </c>
      <c r="B28" s="1013" t="s">
        <v>1718</v>
      </c>
      <c r="C28" s="1015">
        <v>23444</v>
      </c>
      <c r="D28" s="1014"/>
      <c r="E28" s="1030"/>
      <c r="F28" s="1015">
        <f t="shared" si="0"/>
        <v>23444</v>
      </c>
    </row>
    <row r="29" spans="1:6" ht="24.75" thickBot="1">
      <c r="A29" s="1012" t="s">
        <v>1721</v>
      </c>
      <c r="B29" s="1013" t="s">
        <v>1718</v>
      </c>
      <c r="C29" s="1015">
        <v>27131</v>
      </c>
      <c r="D29" s="1014"/>
      <c r="E29" s="1030"/>
      <c r="F29" s="1015">
        <f t="shared" si="0"/>
        <v>27131</v>
      </c>
    </row>
    <row r="30" spans="1:6" ht="15.75" thickBot="1">
      <c r="A30" s="1012" t="s">
        <v>1722</v>
      </c>
      <c r="B30" s="1013" t="s">
        <v>1718</v>
      </c>
      <c r="C30" s="1015">
        <v>33263</v>
      </c>
      <c r="D30" s="1014"/>
      <c r="E30" s="1030"/>
      <c r="F30" s="1015">
        <f t="shared" si="0"/>
        <v>33263</v>
      </c>
    </row>
    <row r="31" spans="1:6" ht="36.75" thickBot="1">
      <c r="A31" s="1012" t="s">
        <v>1723</v>
      </c>
      <c r="B31" s="1013" t="s">
        <v>1703</v>
      </c>
      <c r="C31" s="1019">
        <v>0</v>
      </c>
      <c r="D31" s="1014"/>
      <c r="E31" s="1030"/>
      <c r="F31" s="1019">
        <f t="shared" si="0"/>
        <v>0</v>
      </c>
    </row>
    <row r="32" spans="1:6" ht="108.75" thickBot="1">
      <c r="A32" s="1012" t="s">
        <v>1724</v>
      </c>
      <c r="B32" s="1018" t="s">
        <v>1724</v>
      </c>
      <c r="C32" s="1015">
        <v>28435</v>
      </c>
      <c r="D32" s="1014"/>
      <c r="E32" s="1030"/>
      <c r="F32" s="1015">
        <f t="shared" si="0"/>
        <v>28435</v>
      </c>
    </row>
    <row r="33" spans="1:6" ht="72.75" thickBot="1">
      <c r="A33" s="1021" t="s">
        <v>1725</v>
      </c>
      <c r="B33" s="1022" t="s">
        <v>1725</v>
      </c>
      <c r="C33" s="1015">
        <v>24184</v>
      </c>
      <c r="D33" s="1014"/>
      <c r="E33" s="1033"/>
      <c r="F33" s="1015">
        <f t="shared" si="0"/>
        <v>24184</v>
      </c>
    </row>
    <row r="34" spans="1:6" ht="15.75" thickBot="1">
      <c r="A34" s="1012" t="s">
        <v>1726</v>
      </c>
      <c r="B34" s="1013" t="s">
        <v>1718</v>
      </c>
      <c r="C34" s="1015">
        <v>31903</v>
      </c>
      <c r="D34" s="1014"/>
      <c r="E34" s="1030"/>
      <c r="F34" s="1015">
        <f t="shared" si="0"/>
        <v>31903</v>
      </c>
    </row>
    <row r="35" spans="1:6" ht="24.75" thickBot="1">
      <c r="A35" s="1012" t="s">
        <v>1727</v>
      </c>
      <c r="B35" s="1022"/>
      <c r="C35" s="1015">
        <v>93499</v>
      </c>
      <c r="D35" s="1014"/>
      <c r="E35" s="1030"/>
      <c r="F35" s="1015">
        <f t="shared" si="0"/>
        <v>93499</v>
      </c>
    </row>
    <row r="36" spans="1:6" ht="15.75" thickBot="1">
      <c r="A36" s="1012"/>
      <c r="B36" s="1022"/>
      <c r="C36" s="1015">
        <v>177601</v>
      </c>
      <c r="D36" s="1014"/>
      <c r="E36" s="1030"/>
      <c r="F36" s="1015">
        <f t="shared" si="0"/>
        <v>177601</v>
      </c>
    </row>
    <row r="37" spans="1:6" ht="36.75" thickBot="1">
      <c r="A37" s="1012" t="s">
        <v>1728</v>
      </c>
      <c r="B37" s="1018" t="s">
        <v>1728</v>
      </c>
      <c r="C37" s="1015">
        <v>82647</v>
      </c>
      <c r="D37" s="1014"/>
      <c r="E37" s="1030"/>
      <c r="F37" s="1015">
        <f t="shared" si="0"/>
        <v>82647</v>
      </c>
    </row>
    <row r="38" spans="1:6" ht="36.75" thickBot="1">
      <c r="A38" s="1012" t="s">
        <v>1729</v>
      </c>
      <c r="B38" s="1018" t="s">
        <v>1729</v>
      </c>
      <c r="C38" s="1015">
        <v>635484</v>
      </c>
      <c r="D38" s="1014"/>
      <c r="E38" s="1030"/>
      <c r="F38" s="1015">
        <f t="shared" si="0"/>
        <v>635484</v>
      </c>
    </row>
    <row r="39" spans="1:6" ht="48.75" thickBot="1">
      <c r="A39" s="1012" t="s">
        <v>1730</v>
      </c>
      <c r="B39" s="1018" t="s">
        <v>1730</v>
      </c>
      <c r="C39" s="1015">
        <v>1035</v>
      </c>
      <c r="D39" s="1014"/>
      <c r="E39" s="1030"/>
      <c r="F39" s="1015">
        <f t="shared" si="0"/>
        <v>1035</v>
      </c>
    </row>
    <row r="40" spans="1:6" ht="24.75" thickBot="1">
      <c r="A40" s="1012" t="s">
        <v>1731</v>
      </c>
      <c r="B40" s="1018" t="s">
        <v>1731</v>
      </c>
      <c r="C40" s="1015">
        <v>9296</v>
      </c>
      <c r="D40" s="1014"/>
      <c r="E40" s="1030"/>
      <c r="F40" s="1015">
        <f t="shared" si="0"/>
        <v>9296</v>
      </c>
    </row>
    <row r="41" spans="1:6" ht="24.75" thickBot="1">
      <c r="A41" s="1012" t="s">
        <v>1731</v>
      </c>
      <c r="B41" s="1018" t="s">
        <v>1731</v>
      </c>
      <c r="C41" s="1015">
        <v>31985</v>
      </c>
      <c r="D41" s="1014"/>
      <c r="E41" s="1030"/>
      <c r="F41" s="1015">
        <f t="shared" si="0"/>
        <v>31985</v>
      </c>
    </row>
    <row r="42" spans="1:6" ht="24.75" thickBot="1">
      <c r="A42" s="1012" t="s">
        <v>1731</v>
      </c>
      <c r="B42" s="1018" t="s">
        <v>1731</v>
      </c>
      <c r="C42" s="1015">
        <v>822093</v>
      </c>
      <c r="D42" s="1014"/>
      <c r="E42" s="1030"/>
      <c r="F42" s="1015">
        <f t="shared" si="0"/>
        <v>822093</v>
      </c>
    </row>
    <row r="43" spans="1:6" ht="24.75" thickBot="1">
      <c r="A43" s="1012" t="s">
        <v>1731</v>
      </c>
      <c r="B43" s="1018" t="s">
        <v>1731</v>
      </c>
      <c r="C43" s="1015">
        <v>4931</v>
      </c>
      <c r="D43" s="1014"/>
      <c r="E43" s="1030"/>
      <c r="F43" s="1015">
        <f t="shared" si="0"/>
        <v>4931</v>
      </c>
    </row>
    <row r="44" spans="1:6" ht="24.75" thickBot="1">
      <c r="A44" s="1012" t="s">
        <v>1732</v>
      </c>
      <c r="B44" s="1018" t="s">
        <v>1732</v>
      </c>
      <c r="C44" s="1015">
        <v>397357</v>
      </c>
      <c r="D44" s="1014"/>
      <c r="E44" s="1030"/>
      <c r="F44" s="1015">
        <f t="shared" si="0"/>
        <v>397357</v>
      </c>
    </row>
    <row r="45" spans="1:6" ht="24.75" thickBot="1">
      <c r="A45" s="1012" t="s">
        <v>1732</v>
      </c>
      <c r="B45" s="1018" t="s">
        <v>1732</v>
      </c>
      <c r="C45" s="1015">
        <v>19841</v>
      </c>
      <c r="D45" s="1014"/>
      <c r="E45" s="1030"/>
      <c r="F45" s="1015">
        <f t="shared" si="0"/>
        <v>19841</v>
      </c>
    </row>
    <row r="46" spans="1:6" ht="24.75" thickBot="1">
      <c r="A46" s="1012" t="s">
        <v>1733</v>
      </c>
      <c r="B46" s="1018" t="s">
        <v>1733</v>
      </c>
      <c r="C46" s="1015">
        <v>8846</v>
      </c>
      <c r="D46" s="1014"/>
      <c r="E46" s="1030"/>
      <c r="F46" s="1015">
        <f t="shared" si="0"/>
        <v>8846</v>
      </c>
    </row>
    <row r="47" spans="1:6" ht="24.75" thickBot="1">
      <c r="A47" s="1012" t="s">
        <v>1731</v>
      </c>
      <c r="B47" s="1018" t="s">
        <v>1731</v>
      </c>
      <c r="C47" s="1015">
        <v>12688</v>
      </c>
      <c r="D47" s="1014"/>
      <c r="E47" s="1030"/>
      <c r="F47" s="1015">
        <f t="shared" si="0"/>
        <v>12688</v>
      </c>
    </row>
    <row r="48" spans="1:6" ht="48.75" thickBot="1">
      <c r="A48" s="1012" t="s">
        <v>1734</v>
      </c>
      <c r="B48" s="1018" t="s">
        <v>1734</v>
      </c>
      <c r="C48" s="1015">
        <v>74333</v>
      </c>
      <c r="D48" s="1014"/>
      <c r="E48" s="1030"/>
      <c r="F48" s="1015">
        <f t="shared" si="0"/>
        <v>74333</v>
      </c>
    </row>
    <row r="49" spans="1:6" ht="24.75" thickBot="1">
      <c r="A49" s="1012" t="s">
        <v>1735</v>
      </c>
      <c r="B49" s="1018" t="s">
        <v>1735</v>
      </c>
      <c r="C49" s="1015">
        <v>28827</v>
      </c>
      <c r="D49" s="1014"/>
      <c r="E49" s="1030"/>
      <c r="F49" s="1015">
        <f t="shared" si="0"/>
        <v>28827</v>
      </c>
    </row>
    <row r="50" spans="1:6" ht="24.75" thickBot="1">
      <c r="A50" s="1012" t="s">
        <v>1731</v>
      </c>
      <c r="B50" s="1018" t="s">
        <v>1731</v>
      </c>
      <c r="C50" s="1015">
        <v>2958</v>
      </c>
      <c r="D50" s="1014"/>
      <c r="E50" s="1030"/>
      <c r="F50" s="1015">
        <f t="shared" si="0"/>
        <v>2958</v>
      </c>
    </row>
    <row r="51" spans="1:6" ht="24.75" thickBot="1">
      <c r="A51" s="1012" t="s">
        <v>1733</v>
      </c>
      <c r="B51" s="1018" t="s">
        <v>1733</v>
      </c>
      <c r="C51" s="1015">
        <v>240329</v>
      </c>
      <c r="D51" s="1014"/>
      <c r="E51" s="1030"/>
      <c r="F51" s="1015">
        <f t="shared" si="0"/>
        <v>240329</v>
      </c>
    </row>
    <row r="52" spans="1:6" ht="24.75" thickBot="1">
      <c r="A52" s="1012" t="s">
        <v>1733</v>
      </c>
      <c r="B52" s="1018" t="s">
        <v>1733</v>
      </c>
      <c r="C52" s="1015">
        <v>36114</v>
      </c>
      <c r="D52" s="1014"/>
      <c r="E52" s="1030"/>
      <c r="F52" s="1015">
        <f t="shared" si="0"/>
        <v>36114</v>
      </c>
    </row>
    <row r="53" spans="1:6" ht="36.75" thickBot="1">
      <c r="A53" s="1012" t="s">
        <v>1729</v>
      </c>
      <c r="B53" s="1018" t="s">
        <v>1729</v>
      </c>
      <c r="C53" s="1015">
        <v>80220</v>
      </c>
      <c r="D53" s="1020"/>
      <c r="E53" s="1030"/>
      <c r="F53" s="1015">
        <f t="shared" si="0"/>
        <v>80220</v>
      </c>
    </row>
    <row r="54" spans="1:6" ht="36.75" thickBot="1">
      <c r="A54" s="1012" t="s">
        <v>1729</v>
      </c>
      <c r="B54" s="1018" t="s">
        <v>1729</v>
      </c>
      <c r="C54" s="1015">
        <v>63890</v>
      </c>
      <c r="D54" s="1014"/>
      <c r="E54" s="1030"/>
      <c r="F54" s="1015">
        <f t="shared" si="0"/>
        <v>63890</v>
      </c>
    </row>
    <row r="55" spans="1:6" ht="15.75" thickBot="1">
      <c r="A55" s="1012" t="s">
        <v>1736</v>
      </c>
      <c r="B55" s="1013" t="s">
        <v>1688</v>
      </c>
      <c r="C55" s="1015">
        <v>1843555</v>
      </c>
      <c r="D55" s="1023"/>
      <c r="E55" s="1030"/>
      <c r="F55" s="1015">
        <f t="shared" si="0"/>
        <v>1843555</v>
      </c>
    </row>
    <row r="56" spans="1:6" ht="72.75" thickBot="1">
      <c r="A56" s="1012" t="s">
        <v>1737</v>
      </c>
      <c r="B56" s="1013" t="s">
        <v>1688</v>
      </c>
      <c r="C56" s="1015">
        <v>694126</v>
      </c>
      <c r="D56" s="1024"/>
      <c r="E56" s="1034"/>
      <c r="F56" s="1015">
        <f t="shared" si="0"/>
        <v>694126</v>
      </c>
    </row>
    <row r="57" spans="1:6" ht="24.75" thickBot="1">
      <c r="A57" s="1012" t="s">
        <v>1738</v>
      </c>
      <c r="B57" s="1013" t="s">
        <v>1688</v>
      </c>
      <c r="C57" s="1015">
        <v>612851</v>
      </c>
      <c r="D57" s="1024"/>
      <c r="E57" s="1030"/>
      <c r="F57" s="1015">
        <f t="shared" si="0"/>
        <v>612851</v>
      </c>
    </row>
    <row r="58" spans="1:6" ht="48.75" thickBot="1">
      <c r="A58" s="1025" t="s">
        <v>1739</v>
      </c>
      <c r="B58" s="1013"/>
      <c r="C58" s="1015">
        <v>2373</v>
      </c>
      <c r="D58" s="1027"/>
      <c r="E58" s="1030"/>
      <c r="F58" s="1015">
        <f t="shared" si="0"/>
        <v>2373</v>
      </c>
    </row>
    <row r="59" spans="1:6" ht="60.75" thickBot="1">
      <c r="A59" s="1025" t="s">
        <v>1740</v>
      </c>
      <c r="B59" s="1013" t="s">
        <v>1688</v>
      </c>
      <c r="C59" s="1015">
        <v>403260</v>
      </c>
      <c r="D59" s="1027"/>
      <c r="E59" s="1030"/>
      <c r="F59" s="1015">
        <f t="shared" si="0"/>
        <v>403260</v>
      </c>
    </row>
    <row r="60" spans="1:6" ht="84.75" thickBot="1">
      <c r="A60" s="1025" t="s">
        <v>1741</v>
      </c>
      <c r="B60" s="1013" t="s">
        <v>1688</v>
      </c>
      <c r="C60" s="1015">
        <v>1512</v>
      </c>
      <c r="D60" s="1027"/>
      <c r="E60" s="1030"/>
      <c r="F60" s="1015">
        <f t="shared" si="0"/>
        <v>1512</v>
      </c>
    </row>
    <row r="61" spans="1:6" ht="84.75" thickBot="1">
      <c r="A61" s="1025" t="s">
        <v>1742</v>
      </c>
      <c r="B61" s="1013" t="s">
        <v>1688</v>
      </c>
      <c r="C61" s="1015">
        <v>56316</v>
      </c>
      <c r="D61" s="1027"/>
      <c r="E61" s="1014"/>
      <c r="F61" s="1015">
        <f t="shared" si="0"/>
        <v>56316</v>
      </c>
    </row>
    <row r="62" spans="1:6" ht="156.75" thickBot="1">
      <c r="A62" s="1025" t="s">
        <v>1743</v>
      </c>
      <c r="B62" s="1013" t="s">
        <v>1688</v>
      </c>
      <c r="C62" s="1015">
        <v>35569</v>
      </c>
      <c r="D62" s="1027"/>
      <c r="E62" s="1014"/>
      <c r="F62" s="1015">
        <f t="shared" si="0"/>
        <v>35569</v>
      </c>
    </row>
    <row r="63" spans="1:6" ht="15.75" thickBot="1">
      <c r="A63" s="1025" t="s">
        <v>1744</v>
      </c>
      <c r="B63" s="1013" t="s">
        <v>1718</v>
      </c>
      <c r="C63" s="1015">
        <v>112254</v>
      </c>
      <c r="D63" s="1027"/>
      <c r="E63" s="1014"/>
      <c r="F63" s="1015">
        <f t="shared" si="0"/>
        <v>112254</v>
      </c>
    </row>
    <row r="64" spans="1:6" ht="96.75" thickBot="1">
      <c r="A64" s="1025" t="s">
        <v>1745</v>
      </c>
      <c r="B64" s="1013" t="s">
        <v>1746</v>
      </c>
      <c r="C64" s="1015"/>
      <c r="D64" s="1015">
        <v>581294.41</v>
      </c>
      <c r="E64" s="1014"/>
      <c r="F64" s="1015">
        <f t="shared" si="0"/>
        <v>581294.41</v>
      </c>
    </row>
    <row r="65" spans="1:6" ht="72.75" thickBot="1">
      <c r="A65" s="1025" t="s">
        <v>1747</v>
      </c>
      <c r="B65" s="1013"/>
      <c r="C65" s="1015"/>
      <c r="D65" s="1015">
        <v>522610</v>
      </c>
      <c r="E65" s="1014"/>
      <c r="F65" s="1015">
        <f t="shared" si="0"/>
        <v>522610</v>
      </c>
    </row>
    <row r="66" spans="1:6" ht="15.75" thickBot="1">
      <c r="A66" s="1028"/>
      <c r="B66" s="1026"/>
      <c r="C66" s="1029">
        <v>30681334</v>
      </c>
      <c r="D66" s="1029">
        <v>1103904.4100000001</v>
      </c>
      <c r="E66" s="1029">
        <v>3571032.7300000004</v>
      </c>
      <c r="F66" s="1029">
        <f>+C66+D66-E66</f>
        <v>28214205.68</v>
      </c>
    </row>
  </sheetData>
  <mergeCells count="5">
    <mergeCell ref="A2:A4"/>
    <mergeCell ref="B2:B4"/>
    <mergeCell ref="C2:F2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455"/>
  <sheetViews>
    <sheetView topLeftCell="A88" workbookViewId="0">
      <selection activeCell="J104" sqref="J104"/>
    </sheetView>
  </sheetViews>
  <sheetFormatPr defaultColWidth="8.85546875" defaultRowHeight="11.25"/>
  <cols>
    <col min="1" max="1" width="0.85546875" style="410" customWidth="1"/>
    <col min="2" max="2" width="11.42578125" style="78" customWidth="1"/>
    <col min="3" max="3" width="60.42578125" style="410" customWidth="1"/>
    <col min="4" max="4" width="1.7109375" style="410" customWidth="1"/>
    <col min="5" max="5" width="15.42578125" style="410" customWidth="1"/>
    <col min="6" max="6" width="16.42578125" style="410" customWidth="1"/>
    <col min="7" max="7" width="24.42578125" style="410" bestFit="1" customWidth="1"/>
    <col min="8" max="8" width="26.28515625" style="410" bestFit="1" customWidth="1"/>
    <col min="9" max="9" width="16.5703125" style="410" customWidth="1"/>
    <col min="10" max="10" width="17.42578125" style="410" customWidth="1"/>
    <col min="11" max="11" width="17.7109375" style="410" customWidth="1"/>
    <col min="12" max="12" width="16.140625" style="410" customWidth="1"/>
    <col min="13" max="13" width="13.140625" style="410" bestFit="1" customWidth="1"/>
    <col min="14" max="14" width="25.28515625" style="410" customWidth="1"/>
    <col min="15" max="15" width="12.7109375" style="410" customWidth="1"/>
    <col min="16" max="16" width="17.7109375" style="410" customWidth="1"/>
    <col min="17" max="17" width="19.5703125" style="410" customWidth="1"/>
    <col min="18" max="18" width="15.7109375" style="410" customWidth="1"/>
    <col min="19" max="19" width="13.7109375" style="410" bestFit="1" customWidth="1"/>
    <col min="20" max="16384" width="8.85546875" style="410"/>
  </cols>
  <sheetData>
    <row r="1" spans="2:18" ht="39.75" customHeight="1" thickBot="1">
      <c r="B1" s="1094" t="s">
        <v>597</v>
      </c>
      <c r="C1" s="1049" t="s">
        <v>73</v>
      </c>
      <c r="D1" s="409"/>
      <c r="E1" s="1049" t="s">
        <v>35</v>
      </c>
      <c r="F1" s="1086" t="s">
        <v>11</v>
      </c>
      <c r="G1" s="1086"/>
      <c r="H1" s="1086"/>
      <c r="I1" s="1086"/>
      <c r="J1" s="1086"/>
      <c r="K1" s="1078" t="s">
        <v>37</v>
      </c>
      <c r="M1" s="1101" t="s">
        <v>563</v>
      </c>
      <c r="N1" s="1102"/>
      <c r="O1" s="1103"/>
    </row>
    <row r="2" spans="2:18" ht="36">
      <c r="B2" s="1094"/>
      <c r="C2" s="1049"/>
      <c r="D2" s="409"/>
      <c r="E2" s="1049"/>
      <c r="F2" s="46" t="s">
        <v>4</v>
      </c>
      <c r="G2" s="46" t="s">
        <v>74</v>
      </c>
      <c r="H2" s="48" t="s">
        <v>320</v>
      </c>
      <c r="I2" s="46" t="s">
        <v>287</v>
      </c>
      <c r="J2" s="48" t="s">
        <v>288</v>
      </c>
      <c r="K2" s="1079"/>
      <c r="M2" s="367" t="s">
        <v>282</v>
      </c>
      <c r="N2" s="367" t="s">
        <v>203</v>
      </c>
      <c r="O2" s="367" t="s">
        <v>307</v>
      </c>
      <c r="P2" s="368"/>
      <c r="Q2" s="369"/>
      <c r="R2" s="411"/>
    </row>
    <row r="3" spans="2:18" s="413" customFormat="1" ht="15">
      <c r="B3" s="133" t="s">
        <v>754</v>
      </c>
      <c r="C3" s="28" t="s">
        <v>129</v>
      </c>
      <c r="D3" s="412"/>
      <c r="E3" s="665">
        <v>10821541.51</v>
      </c>
      <c r="F3" s="665"/>
      <c r="G3" s="665"/>
      <c r="H3" s="665"/>
      <c r="I3" s="665"/>
      <c r="J3" s="666"/>
      <c r="K3" s="667">
        <v>10821541.51</v>
      </c>
      <c r="M3" s="32"/>
      <c r="N3" s="414"/>
      <c r="O3" s="32"/>
      <c r="P3" s="374"/>
      <c r="Q3" s="374"/>
      <c r="R3" s="415"/>
    </row>
    <row r="4" spans="2:18" s="413" customFormat="1" ht="15">
      <c r="B4" s="134" t="s">
        <v>755</v>
      </c>
      <c r="C4" s="32" t="s">
        <v>132</v>
      </c>
      <c r="D4" s="412"/>
      <c r="E4" s="665">
        <v>108121026.53999999</v>
      </c>
      <c r="F4" s="665">
        <v>351706.78</v>
      </c>
      <c r="G4" s="665">
        <v>12104292.99</v>
      </c>
      <c r="H4" s="665">
        <v>12538765.08</v>
      </c>
      <c r="I4" s="665">
        <v>390354.15000000014</v>
      </c>
      <c r="J4" s="666"/>
      <c r="K4" s="667">
        <v>108428615.38</v>
      </c>
      <c r="M4" s="32"/>
      <c r="N4" s="414"/>
      <c r="O4" s="32"/>
      <c r="P4" s="374"/>
      <c r="Q4" s="374"/>
      <c r="R4" s="415"/>
    </row>
    <row r="5" spans="2:18" s="413" customFormat="1" ht="15">
      <c r="B5" s="134" t="s">
        <v>756</v>
      </c>
      <c r="C5" s="32" t="s">
        <v>190</v>
      </c>
      <c r="D5" s="412"/>
      <c r="E5" s="665">
        <v>0</v>
      </c>
      <c r="F5" s="665"/>
      <c r="G5" s="665">
        <v>0</v>
      </c>
      <c r="H5" s="665">
        <v>0</v>
      </c>
      <c r="I5" s="665"/>
      <c r="J5" s="666"/>
      <c r="K5" s="667">
        <v>0</v>
      </c>
      <c r="M5" s="32"/>
      <c r="N5" s="414"/>
      <c r="O5" s="32"/>
      <c r="P5" s="374"/>
      <c r="Q5" s="374"/>
      <c r="R5" s="415"/>
    </row>
    <row r="6" spans="2:18" s="413" customFormat="1" ht="15">
      <c r="B6" s="134" t="s">
        <v>757</v>
      </c>
      <c r="C6" s="32" t="s">
        <v>191</v>
      </c>
      <c r="D6" s="412"/>
      <c r="E6" s="665">
        <v>30322550.099999998</v>
      </c>
      <c r="F6" s="665">
        <v>-223921.86</v>
      </c>
      <c r="G6" s="665">
        <v>0</v>
      </c>
      <c r="H6" s="665">
        <v>5562710.0099999998</v>
      </c>
      <c r="I6" s="665">
        <v>342038.51</v>
      </c>
      <c r="J6" s="666"/>
      <c r="K6" s="667">
        <v>24877956.739999998</v>
      </c>
      <c r="M6" s="32"/>
      <c r="N6" s="414"/>
      <c r="O6" s="32"/>
      <c r="P6" s="374"/>
      <c r="Q6" s="374"/>
      <c r="R6" s="415"/>
    </row>
    <row r="7" spans="2:18" ht="15">
      <c r="B7" s="135" t="s">
        <v>758</v>
      </c>
      <c r="C7" s="35" t="s">
        <v>195</v>
      </c>
      <c r="D7" s="416"/>
      <c r="E7" s="668">
        <v>129454.79</v>
      </c>
      <c r="F7" s="668"/>
      <c r="G7" s="668"/>
      <c r="H7" s="668"/>
      <c r="I7" s="668"/>
      <c r="J7" s="669"/>
      <c r="K7" s="670">
        <v>129454.79</v>
      </c>
      <c r="M7" s="417"/>
      <c r="N7" s="299"/>
      <c r="O7" s="417"/>
      <c r="P7" s="362"/>
      <c r="Q7" s="362"/>
      <c r="R7" s="418"/>
    </row>
    <row r="8" spans="2:18" ht="15">
      <c r="B8" s="135" t="s">
        <v>759</v>
      </c>
      <c r="C8" s="34" t="s">
        <v>831</v>
      </c>
      <c r="D8" s="416"/>
      <c r="E8" s="668">
        <v>0</v>
      </c>
      <c r="F8" s="668"/>
      <c r="G8" s="668"/>
      <c r="H8" s="668"/>
      <c r="I8" s="668"/>
      <c r="J8" s="669"/>
      <c r="K8" s="670">
        <v>0</v>
      </c>
      <c r="M8" s="417"/>
      <c r="N8" s="299"/>
      <c r="O8" s="417"/>
      <c r="P8" s="362"/>
      <c r="Q8" s="362"/>
      <c r="R8" s="418"/>
    </row>
    <row r="9" spans="2:18" ht="15">
      <c r="B9" s="135" t="s">
        <v>760</v>
      </c>
      <c r="C9" s="35" t="s">
        <v>196</v>
      </c>
      <c r="D9" s="416"/>
      <c r="E9" s="668">
        <v>30193095.309999999</v>
      </c>
      <c r="F9" s="668">
        <v>-223921.86</v>
      </c>
      <c r="G9" s="668"/>
      <c r="H9" s="668">
        <v>5562710.0099999998</v>
      </c>
      <c r="I9" s="668">
        <v>342038.51</v>
      </c>
      <c r="J9" s="669"/>
      <c r="K9" s="670">
        <v>24748501.949999999</v>
      </c>
      <c r="L9" s="419"/>
      <c r="M9" s="417"/>
      <c r="N9" s="299"/>
      <c r="O9" s="417"/>
      <c r="P9" s="362"/>
      <c r="Q9" s="362"/>
      <c r="R9" s="418"/>
    </row>
    <row r="10" spans="2:18" s="413" customFormat="1" ht="15">
      <c r="B10" s="134" t="s">
        <v>761</v>
      </c>
      <c r="C10" s="32" t="s">
        <v>192</v>
      </c>
      <c r="D10" s="412"/>
      <c r="E10" s="665">
        <v>21308702.939999998</v>
      </c>
      <c r="F10" s="665">
        <v>365962.34</v>
      </c>
      <c r="G10" s="665">
        <v>6841854</v>
      </c>
      <c r="H10" s="665">
        <v>2785933.5900000003</v>
      </c>
      <c r="I10" s="665">
        <v>45509.660000000149</v>
      </c>
      <c r="J10" s="666"/>
      <c r="K10" s="667">
        <v>25776095.349999998</v>
      </c>
      <c r="L10" s="420"/>
      <c r="M10" s="32"/>
      <c r="N10" s="414"/>
      <c r="O10" s="32"/>
      <c r="P10" s="374"/>
      <c r="Q10" s="374"/>
      <c r="R10" s="415"/>
    </row>
    <row r="11" spans="2:18" s="413" customFormat="1" ht="15">
      <c r="B11" s="134" t="s">
        <v>762</v>
      </c>
      <c r="C11" s="32" t="s">
        <v>193</v>
      </c>
      <c r="D11" s="412"/>
      <c r="E11" s="665">
        <v>55200</v>
      </c>
      <c r="F11" s="665">
        <v>-142040.48000000001</v>
      </c>
      <c r="G11" s="665">
        <v>1795608.01</v>
      </c>
      <c r="H11" s="665"/>
      <c r="I11" s="665"/>
      <c r="J11" s="666"/>
      <c r="K11" s="667">
        <v>1708767.53</v>
      </c>
      <c r="L11" s="420"/>
      <c r="M11" s="32"/>
      <c r="N11" s="414"/>
      <c r="O11" s="32"/>
      <c r="P11" s="374"/>
      <c r="Q11" s="374"/>
      <c r="R11" s="415"/>
    </row>
    <row r="12" spans="2:18" s="413" customFormat="1" ht="15">
      <c r="B12" s="134" t="s">
        <v>763</v>
      </c>
      <c r="C12" s="32" t="s">
        <v>194</v>
      </c>
      <c r="D12" s="412"/>
      <c r="E12" s="665">
        <v>56434573.5</v>
      </c>
      <c r="F12" s="665">
        <v>351706.78</v>
      </c>
      <c r="G12" s="665">
        <v>3466830.98</v>
      </c>
      <c r="H12" s="665">
        <v>4190121.48</v>
      </c>
      <c r="I12" s="665">
        <v>2805.98</v>
      </c>
      <c r="J12" s="666"/>
      <c r="K12" s="667">
        <v>56065795.759999998</v>
      </c>
      <c r="L12" s="420"/>
      <c r="M12" s="32"/>
      <c r="N12" s="414"/>
      <c r="O12" s="32"/>
      <c r="P12" s="374"/>
      <c r="Q12" s="374"/>
      <c r="R12" s="415"/>
    </row>
    <row r="13" spans="2:18" s="413" customFormat="1" ht="15">
      <c r="B13" s="133" t="s">
        <v>764</v>
      </c>
      <c r="C13" s="28" t="s">
        <v>128</v>
      </c>
      <c r="E13" s="665">
        <v>1570542.3399999999</v>
      </c>
      <c r="F13" s="665">
        <v>-351706.78</v>
      </c>
      <c r="G13" s="665">
        <v>77484.36</v>
      </c>
      <c r="H13" s="665"/>
      <c r="I13" s="665"/>
      <c r="J13" s="666"/>
      <c r="K13" s="671">
        <v>1296319.92</v>
      </c>
      <c r="L13" s="420"/>
      <c r="M13" s="28"/>
      <c r="N13" s="31"/>
      <c r="O13" s="28"/>
      <c r="P13" s="374"/>
      <c r="Q13" s="374"/>
      <c r="R13" s="415"/>
    </row>
    <row r="14" spans="2:18" s="413" customFormat="1" ht="15">
      <c r="B14" s="136" t="s">
        <v>765</v>
      </c>
      <c r="C14" s="31" t="s">
        <v>130</v>
      </c>
      <c r="E14" s="665"/>
      <c r="F14" s="665"/>
      <c r="G14" s="665"/>
      <c r="H14" s="665"/>
      <c r="I14" s="665"/>
      <c r="J14" s="666"/>
      <c r="K14" s="649">
        <v>0</v>
      </c>
      <c r="M14" s="31"/>
      <c r="N14" s="31"/>
      <c r="O14" s="31"/>
      <c r="P14" s="374"/>
      <c r="Q14" s="374"/>
      <c r="R14" s="415"/>
    </row>
    <row r="15" spans="2:18" ht="15">
      <c r="B15" s="96" t="s">
        <v>766</v>
      </c>
      <c r="C15" s="12" t="s">
        <v>197</v>
      </c>
      <c r="E15" s="668">
        <v>0</v>
      </c>
      <c r="F15" s="668"/>
      <c r="G15" s="668">
        <v>0</v>
      </c>
      <c r="H15" s="668">
        <v>0</v>
      </c>
      <c r="I15" s="668"/>
      <c r="J15" s="669"/>
      <c r="K15" s="645">
        <v>0</v>
      </c>
      <c r="M15" s="29"/>
      <c r="N15" s="29"/>
      <c r="O15" s="29"/>
      <c r="P15" s="362"/>
      <c r="Q15" s="362"/>
      <c r="R15" s="418"/>
    </row>
    <row r="16" spans="2:18" ht="15">
      <c r="B16" s="96" t="s">
        <v>767</v>
      </c>
      <c r="C16" s="12" t="s">
        <v>198</v>
      </c>
      <c r="E16" s="668">
        <v>0</v>
      </c>
      <c r="F16" s="668"/>
      <c r="G16" s="668">
        <v>0</v>
      </c>
      <c r="H16" s="668">
        <v>0</v>
      </c>
      <c r="I16" s="668"/>
      <c r="J16" s="669"/>
      <c r="K16" s="645">
        <v>0</v>
      </c>
      <c r="M16" s="29"/>
      <c r="N16" s="29"/>
      <c r="O16" s="29"/>
      <c r="P16" s="362"/>
      <c r="Q16" s="362"/>
      <c r="R16" s="418"/>
    </row>
    <row r="17" spans="2:18" ht="15">
      <c r="B17" s="96" t="s">
        <v>768</v>
      </c>
      <c r="C17" s="12" t="s">
        <v>199</v>
      </c>
      <c r="E17" s="668">
        <v>0</v>
      </c>
      <c r="F17" s="668"/>
      <c r="G17" s="668">
        <v>0</v>
      </c>
      <c r="H17" s="668">
        <v>0</v>
      </c>
      <c r="I17" s="668"/>
      <c r="J17" s="669"/>
      <c r="K17" s="645">
        <v>0</v>
      </c>
      <c r="M17" s="29"/>
      <c r="N17" s="29"/>
      <c r="O17" s="29"/>
      <c r="P17" s="362"/>
      <c r="Q17" s="362"/>
      <c r="R17" s="418"/>
    </row>
    <row r="18" spans="2:18" ht="15">
      <c r="B18" s="99" t="s">
        <v>769</v>
      </c>
      <c r="C18" s="12" t="s">
        <v>606</v>
      </c>
      <c r="E18" s="668">
        <v>0</v>
      </c>
      <c r="F18" s="668"/>
      <c r="G18" s="668">
        <v>0</v>
      </c>
      <c r="H18" s="668">
        <v>0</v>
      </c>
      <c r="I18" s="668"/>
      <c r="J18" s="669"/>
      <c r="K18" s="645">
        <v>0</v>
      </c>
      <c r="M18" s="29"/>
      <c r="N18" s="29"/>
      <c r="O18" s="29"/>
      <c r="P18" s="362"/>
      <c r="Q18" s="362"/>
      <c r="R18" s="418"/>
    </row>
    <row r="19" spans="2:18" ht="15">
      <c r="B19" s="96" t="s">
        <v>770</v>
      </c>
      <c r="C19" s="12" t="s">
        <v>200</v>
      </c>
      <c r="E19" s="668">
        <v>0</v>
      </c>
      <c r="F19" s="668"/>
      <c r="G19" s="668">
        <v>0</v>
      </c>
      <c r="H19" s="668">
        <v>0</v>
      </c>
      <c r="I19" s="668"/>
      <c r="J19" s="669"/>
      <c r="K19" s="645">
        <v>0</v>
      </c>
      <c r="M19" s="29"/>
      <c r="N19" s="29"/>
      <c r="O19" s="29"/>
      <c r="P19" s="362"/>
      <c r="Q19" s="362"/>
      <c r="R19" s="418"/>
    </row>
    <row r="20" spans="2:18" ht="15">
      <c r="B20" s="136" t="s">
        <v>771</v>
      </c>
      <c r="C20" s="31" t="s">
        <v>131</v>
      </c>
      <c r="E20" s="668"/>
      <c r="F20" s="668"/>
      <c r="G20" s="668"/>
      <c r="H20" s="668"/>
      <c r="I20" s="668"/>
      <c r="J20" s="669"/>
      <c r="K20" s="645">
        <v>0</v>
      </c>
      <c r="M20" s="29"/>
      <c r="N20" s="29"/>
      <c r="O20" s="29"/>
      <c r="P20" s="362"/>
      <c r="Q20" s="362"/>
      <c r="R20" s="418"/>
    </row>
    <row r="21" spans="2:18" ht="15">
      <c r="B21" s="99" t="s">
        <v>772</v>
      </c>
      <c r="C21" s="29" t="s">
        <v>201</v>
      </c>
      <c r="E21" s="668">
        <v>0</v>
      </c>
      <c r="F21" s="668"/>
      <c r="G21" s="668">
        <v>0</v>
      </c>
      <c r="H21" s="668">
        <v>0</v>
      </c>
      <c r="I21" s="668"/>
      <c r="J21" s="669"/>
      <c r="K21" s="645">
        <v>0</v>
      </c>
      <c r="M21" s="29"/>
      <c r="N21" s="29"/>
      <c r="O21" s="29"/>
      <c r="P21" s="362"/>
      <c r="Q21" s="362"/>
      <c r="R21" s="418"/>
    </row>
    <row r="22" spans="2:18" ht="15">
      <c r="B22" s="99" t="s">
        <v>773</v>
      </c>
      <c r="C22" s="29" t="s">
        <v>607</v>
      </c>
      <c r="E22" s="668">
        <v>0</v>
      </c>
      <c r="F22" s="668"/>
      <c r="G22" s="668">
        <v>0</v>
      </c>
      <c r="H22" s="668">
        <v>0</v>
      </c>
      <c r="I22" s="668"/>
      <c r="J22" s="669"/>
      <c r="K22" s="645">
        <v>0</v>
      </c>
      <c r="M22" s="29"/>
      <c r="N22" s="29"/>
      <c r="O22" s="29"/>
      <c r="P22" s="362"/>
      <c r="Q22" s="362"/>
      <c r="R22" s="418"/>
    </row>
    <row r="23" spans="2:18" ht="15">
      <c r="B23" s="99" t="s">
        <v>774</v>
      </c>
      <c r="C23" s="29" t="s">
        <v>202</v>
      </c>
      <c r="E23" s="668">
        <v>0</v>
      </c>
      <c r="F23" s="668"/>
      <c r="G23" s="668">
        <v>0</v>
      </c>
      <c r="H23" s="668">
        <v>0</v>
      </c>
      <c r="I23" s="668"/>
      <c r="J23" s="669"/>
      <c r="K23" s="645">
        <v>0</v>
      </c>
      <c r="M23" s="29"/>
      <c r="N23" s="29"/>
      <c r="O23" s="29"/>
      <c r="P23" s="362"/>
      <c r="Q23" s="362"/>
      <c r="R23" s="418"/>
    </row>
    <row r="24" spans="2:18" s="413" customFormat="1" ht="15">
      <c r="B24" s="133" t="s">
        <v>775</v>
      </c>
      <c r="C24" s="28" t="s">
        <v>204</v>
      </c>
      <c r="E24" s="665">
        <v>16967281.5</v>
      </c>
      <c r="F24" s="665">
        <v>131539.5</v>
      </c>
      <c r="G24" s="665">
        <v>0</v>
      </c>
      <c r="H24" s="665">
        <v>0</v>
      </c>
      <c r="I24" s="665"/>
      <c r="J24" s="666"/>
      <c r="K24" s="671">
        <v>17098821</v>
      </c>
      <c r="M24" s="28"/>
      <c r="N24" s="31"/>
      <c r="O24" s="28"/>
      <c r="P24" s="374"/>
      <c r="Q24" s="374"/>
      <c r="R24" s="415"/>
    </row>
    <row r="25" spans="2:18" s="413" customFormat="1" ht="15">
      <c r="B25" s="421" t="s">
        <v>776</v>
      </c>
      <c r="C25" s="422" t="s">
        <v>77</v>
      </c>
      <c r="E25" s="665">
        <v>131539.5</v>
      </c>
      <c r="F25" s="665">
        <v>-131539.5</v>
      </c>
      <c r="G25" s="665">
        <v>0</v>
      </c>
      <c r="H25" s="665">
        <v>0</v>
      </c>
      <c r="I25" s="665"/>
      <c r="J25" s="666">
        <v>132143.20999997854</v>
      </c>
      <c r="K25" s="672">
        <v>132143.20999997854</v>
      </c>
      <c r="M25" s="424"/>
      <c r="N25" s="424"/>
      <c r="O25" s="424"/>
      <c r="P25" s="374"/>
      <c r="Q25" s="374"/>
      <c r="R25" s="415"/>
    </row>
    <row r="26" spans="2:18" s="413" customFormat="1" ht="15.75" thickBot="1">
      <c r="B26" s="425"/>
      <c r="C26" s="426" t="s">
        <v>75</v>
      </c>
      <c r="E26" s="673">
        <v>137611931.38999999</v>
      </c>
      <c r="F26" s="673">
        <v>0</v>
      </c>
      <c r="G26" s="673">
        <v>12181777.35</v>
      </c>
      <c r="H26" s="673">
        <v>12538765.08</v>
      </c>
      <c r="I26" s="673">
        <v>390354.15000000014</v>
      </c>
      <c r="J26" s="673">
        <v>132143.20999997854</v>
      </c>
      <c r="K26" s="673">
        <v>137777441.01999998</v>
      </c>
      <c r="M26" s="427"/>
      <c r="N26" s="427"/>
      <c r="O26" s="427"/>
      <c r="P26" s="374"/>
      <c r="Q26" s="374"/>
    </row>
    <row r="27" spans="2:18" ht="12" thickTop="1">
      <c r="B27" s="428"/>
      <c r="C27" s="429"/>
      <c r="E27" s="52"/>
      <c r="F27" s="52"/>
      <c r="G27" s="52" t="s">
        <v>1560</v>
      </c>
      <c r="H27" s="202">
        <v>3031202.67</v>
      </c>
      <c r="I27" s="52"/>
      <c r="J27" s="52"/>
      <c r="K27" s="52"/>
      <c r="M27" s="52"/>
      <c r="N27" s="52"/>
      <c r="O27" s="52"/>
    </row>
    <row r="28" spans="2:18" ht="15.75" thickBot="1">
      <c r="B28" s="428"/>
      <c r="C28" s="393" t="s">
        <v>1275</v>
      </c>
      <c r="E28" s="52"/>
      <c r="F28" s="52"/>
      <c r="G28" s="52"/>
      <c r="H28" s="358"/>
      <c r="I28" s="52"/>
      <c r="J28" s="52"/>
      <c r="K28" s="52"/>
      <c r="M28" s="52"/>
      <c r="N28" s="52"/>
      <c r="O28" s="52"/>
    </row>
    <row r="29" spans="2:18" ht="12.75">
      <c r="B29" s="428"/>
      <c r="C29" s="429"/>
      <c r="E29" s="52"/>
      <c r="F29" s="52"/>
      <c r="G29" s="52"/>
      <c r="H29" s="722" t="s">
        <v>1462</v>
      </c>
      <c r="I29" s="729" t="s">
        <v>1429</v>
      </c>
      <c r="J29" s="730">
        <v>12538764.879999999</v>
      </c>
      <c r="K29" s="730"/>
      <c r="L29" s="730" t="s">
        <v>1624</v>
      </c>
      <c r="M29" s="730">
        <v>2785934</v>
      </c>
      <c r="N29" s="774" t="s">
        <v>1430</v>
      </c>
      <c r="O29" s="772"/>
    </row>
    <row r="30" spans="2:18" ht="22.5">
      <c r="B30" s="428"/>
      <c r="C30" s="429"/>
      <c r="E30" s="52"/>
      <c r="F30" s="52"/>
      <c r="G30" s="52"/>
      <c r="H30" s="723"/>
      <c r="I30" s="731"/>
      <c r="J30" s="732"/>
      <c r="K30" s="732"/>
      <c r="L30" s="773"/>
      <c r="M30" s="732">
        <v>245269.08</v>
      </c>
      <c r="N30" s="775" t="s">
        <v>1625</v>
      </c>
      <c r="O30" s="724"/>
    </row>
    <row r="31" spans="2:18" ht="12.75">
      <c r="B31" s="428"/>
      <c r="C31" s="429"/>
      <c r="E31" s="52"/>
      <c r="F31" s="52"/>
      <c r="G31" s="52"/>
      <c r="H31" s="723"/>
      <c r="I31" s="731"/>
      <c r="J31" s="732"/>
      <c r="K31" s="732"/>
      <c r="L31" s="773"/>
      <c r="M31" s="732">
        <v>5317440.93</v>
      </c>
      <c r="N31" s="776" t="s">
        <v>1626</v>
      </c>
      <c r="O31" s="724"/>
    </row>
    <row r="32" spans="2:18" ht="13.5" thickBot="1">
      <c r="B32" s="428"/>
      <c r="C32" s="429"/>
      <c r="E32" s="52"/>
      <c r="F32" s="52"/>
      <c r="G32" s="52"/>
      <c r="H32" s="725"/>
      <c r="I32" s="733"/>
      <c r="J32" s="734"/>
      <c r="K32" s="734"/>
      <c r="L32" s="734"/>
      <c r="M32" s="734">
        <v>4190121.28</v>
      </c>
      <c r="N32" s="777" t="s">
        <v>1627</v>
      </c>
      <c r="O32" s="726"/>
    </row>
    <row r="33" spans="2:19" ht="23.25" thickBot="1">
      <c r="E33" s="430"/>
      <c r="H33" s="727" t="s">
        <v>1463</v>
      </c>
      <c r="I33" s="735" t="s">
        <v>1421</v>
      </c>
      <c r="J33" s="736">
        <v>-3466830.95</v>
      </c>
      <c r="K33" s="736"/>
      <c r="L33" s="736"/>
      <c r="M33" s="736"/>
      <c r="N33" s="736"/>
      <c r="O33" s="728"/>
    </row>
    <row r="35" spans="2:19" ht="27" customHeight="1" thickBot="1">
      <c r="B35" s="1049" t="s">
        <v>597</v>
      </c>
      <c r="C35" s="1049" t="s">
        <v>564</v>
      </c>
      <c r="D35" s="409"/>
      <c r="E35" s="1080" t="s">
        <v>110</v>
      </c>
      <c r="F35" s="1081"/>
      <c r="G35" s="1081"/>
      <c r="H35" s="1082"/>
      <c r="I35" s="1049" t="s">
        <v>111</v>
      </c>
      <c r="J35" s="1086" t="s">
        <v>11</v>
      </c>
      <c r="K35" s="1086"/>
      <c r="L35" s="1086"/>
      <c r="M35" s="1086"/>
      <c r="N35" s="1086"/>
      <c r="O35" s="1086"/>
      <c r="P35" s="1086"/>
    </row>
    <row r="36" spans="2:19" ht="48">
      <c r="B36" s="1049"/>
      <c r="C36" s="1049"/>
      <c r="D36" s="409"/>
      <c r="E36" s="46" t="s">
        <v>76</v>
      </c>
      <c r="F36" s="46" t="s">
        <v>259</v>
      </c>
      <c r="G36" s="46" t="s">
        <v>133</v>
      </c>
      <c r="H36" s="48" t="s">
        <v>321</v>
      </c>
      <c r="I36" s="1049"/>
      <c r="J36" s="48" t="s">
        <v>4</v>
      </c>
      <c r="K36" s="46" t="s">
        <v>74</v>
      </c>
      <c r="L36" s="46" t="s">
        <v>283</v>
      </c>
      <c r="M36" s="46" t="s">
        <v>287</v>
      </c>
      <c r="N36" s="46" t="s">
        <v>306</v>
      </c>
      <c r="O36" s="49" t="s">
        <v>302</v>
      </c>
      <c r="P36" s="49" t="s">
        <v>322</v>
      </c>
      <c r="Q36" s="368"/>
      <c r="R36" s="369"/>
    </row>
    <row r="37" spans="2:19" ht="15">
      <c r="B37" s="139" t="s">
        <v>756</v>
      </c>
      <c r="C37" s="25" t="s">
        <v>205</v>
      </c>
      <c r="E37" s="431"/>
      <c r="F37" s="431"/>
      <c r="G37" s="431"/>
      <c r="H37" s="431"/>
      <c r="I37" s="674">
        <v>0</v>
      </c>
      <c r="J37" s="674"/>
      <c r="K37" s="674">
        <v>0</v>
      </c>
      <c r="L37" s="674">
        <v>0</v>
      </c>
      <c r="M37" s="674"/>
      <c r="N37" s="674">
        <v>0</v>
      </c>
      <c r="O37" s="370"/>
      <c r="P37" s="370"/>
      <c r="Q37" s="362"/>
      <c r="R37" s="362"/>
      <c r="S37" s="418"/>
    </row>
    <row r="38" spans="2:19" ht="15">
      <c r="B38" s="96"/>
      <c r="C38" s="12" t="s">
        <v>565</v>
      </c>
      <c r="E38" s="432"/>
      <c r="F38" s="432"/>
      <c r="G38" s="432"/>
      <c r="H38" s="433"/>
      <c r="I38" s="674"/>
      <c r="J38" s="674"/>
      <c r="K38" s="674"/>
      <c r="L38" s="674"/>
      <c r="M38" s="674"/>
      <c r="N38" s="674"/>
      <c r="O38" s="371"/>
      <c r="P38" s="371"/>
      <c r="Q38" s="362"/>
      <c r="R38" s="362"/>
      <c r="S38" s="418"/>
    </row>
    <row r="39" spans="2:19" ht="15">
      <c r="B39" s="96"/>
      <c r="C39" s="12" t="s">
        <v>566</v>
      </c>
      <c r="E39" s="12"/>
      <c r="F39" s="12"/>
      <c r="G39" s="12"/>
      <c r="H39" s="29"/>
      <c r="I39" s="674"/>
      <c r="J39" s="674"/>
      <c r="K39" s="674"/>
      <c r="L39" s="674"/>
      <c r="M39" s="674"/>
      <c r="N39" s="674"/>
      <c r="O39" s="371"/>
      <c r="P39" s="371"/>
      <c r="Q39" s="362"/>
      <c r="R39" s="362"/>
      <c r="S39" s="418"/>
    </row>
    <row r="40" spans="2:19" ht="15">
      <c r="B40" s="133" t="s">
        <v>757</v>
      </c>
      <c r="C40" s="28" t="s">
        <v>206</v>
      </c>
      <c r="E40" s="433"/>
      <c r="F40" s="433"/>
      <c r="G40" s="433"/>
      <c r="H40" s="433"/>
      <c r="I40" s="674">
        <v>30322550.099999998</v>
      </c>
      <c r="J40" s="674">
        <v>-223921.86</v>
      </c>
      <c r="K40" s="674">
        <v>0</v>
      </c>
      <c r="L40" s="674">
        <v>5562710.0099999998</v>
      </c>
      <c r="M40" s="674">
        <v>342038.8599999994</v>
      </c>
      <c r="N40" s="674">
        <v>24877957.089999996</v>
      </c>
      <c r="O40" s="341"/>
      <c r="P40" s="341">
        <v>24076638.609999999</v>
      </c>
      <c r="Q40" s="362"/>
      <c r="R40" s="362"/>
      <c r="S40" s="418"/>
    </row>
    <row r="41" spans="2:19" ht="101.25">
      <c r="B41" s="96"/>
      <c r="C41" s="96" t="s">
        <v>1585</v>
      </c>
      <c r="E41" s="7"/>
      <c r="F41" s="7"/>
      <c r="G41" s="156" t="s">
        <v>1605</v>
      </c>
      <c r="H41" s="7"/>
      <c r="I41" s="674">
        <v>3372835.2899999991</v>
      </c>
      <c r="J41" s="674">
        <v>-223921.86</v>
      </c>
      <c r="K41" s="674"/>
      <c r="L41" s="674"/>
      <c r="M41" s="674"/>
      <c r="N41" s="674">
        <v>3148913.4299999992</v>
      </c>
      <c r="O41" s="341"/>
      <c r="P41" s="341">
        <v>3148913.4299999992</v>
      </c>
      <c r="Q41" s="362"/>
      <c r="R41" s="362"/>
      <c r="S41" s="418"/>
    </row>
    <row r="42" spans="2:19" ht="15">
      <c r="B42" s="96"/>
      <c r="C42" s="96" t="s">
        <v>1586</v>
      </c>
      <c r="E42" s="29"/>
      <c r="F42" s="29"/>
      <c r="G42" s="29"/>
      <c r="H42" s="29"/>
      <c r="I42" s="674"/>
      <c r="J42" s="674"/>
      <c r="K42" s="674"/>
      <c r="L42" s="674"/>
      <c r="M42" s="674"/>
      <c r="N42" s="674">
        <v>0</v>
      </c>
      <c r="O42" s="341"/>
      <c r="P42" s="341"/>
      <c r="Q42" s="362"/>
      <c r="R42" s="362"/>
      <c r="S42" s="418"/>
    </row>
    <row r="43" spans="2:19" ht="15">
      <c r="B43" s="99"/>
      <c r="C43" s="99" t="s">
        <v>1600</v>
      </c>
      <c r="E43" s="29" t="s">
        <v>1587</v>
      </c>
      <c r="F43" s="29">
        <v>2022</v>
      </c>
      <c r="G43" s="29" t="s">
        <v>1603</v>
      </c>
      <c r="H43" s="29" t="s">
        <v>1600</v>
      </c>
      <c r="I43" s="660">
        <v>849336.48</v>
      </c>
      <c r="J43" s="660"/>
      <c r="K43" s="660"/>
      <c r="L43" s="660"/>
      <c r="M43" s="660"/>
      <c r="N43" s="660">
        <v>849336.48</v>
      </c>
      <c r="O43" s="341"/>
      <c r="P43" s="341">
        <v>48018</v>
      </c>
      <c r="Q43" s="362"/>
      <c r="R43" s="362"/>
      <c r="S43" s="418"/>
    </row>
    <row r="44" spans="2:19" ht="15">
      <c r="B44" s="99"/>
      <c r="C44" s="99" t="s">
        <v>1601</v>
      </c>
      <c r="E44" s="29" t="s">
        <v>1587</v>
      </c>
      <c r="F44" s="29">
        <v>2022</v>
      </c>
      <c r="G44" s="29" t="s">
        <v>1604</v>
      </c>
      <c r="H44" s="29" t="s">
        <v>1601</v>
      </c>
      <c r="I44" s="660">
        <v>1000000</v>
      </c>
      <c r="J44" s="660"/>
      <c r="K44" s="660"/>
      <c r="L44" s="660"/>
      <c r="M44" s="660"/>
      <c r="N44" s="660">
        <v>1000000</v>
      </c>
      <c r="O44" s="341"/>
      <c r="P44" s="341">
        <v>1000000</v>
      </c>
      <c r="Q44" s="362"/>
      <c r="R44" s="362"/>
      <c r="S44" s="418"/>
    </row>
    <row r="45" spans="2:19" ht="15">
      <c r="B45" s="99"/>
      <c r="C45" s="99" t="s">
        <v>1602</v>
      </c>
      <c r="E45" s="29" t="s">
        <v>1587</v>
      </c>
      <c r="F45" s="29">
        <v>2022</v>
      </c>
      <c r="G45" s="29" t="s">
        <v>1602</v>
      </c>
      <c r="H45" s="29" t="s">
        <v>1602</v>
      </c>
      <c r="I45" s="660">
        <v>25100378.329999998</v>
      </c>
      <c r="J45" s="660"/>
      <c r="K45" s="660"/>
      <c r="L45" s="660">
        <v>5562710.0099999998</v>
      </c>
      <c r="M45" s="660">
        <v>342038.8599999994</v>
      </c>
      <c r="N45" s="660">
        <v>19879707.18</v>
      </c>
      <c r="O45" s="341"/>
      <c r="P45" s="341">
        <v>19879707.18</v>
      </c>
      <c r="Q45" s="362"/>
      <c r="R45" s="362"/>
      <c r="S45" s="418"/>
    </row>
    <row r="46" spans="2:19" ht="15">
      <c r="B46" s="99"/>
      <c r="C46" s="29"/>
      <c r="E46" s="29"/>
      <c r="F46" s="29"/>
      <c r="G46" s="29"/>
      <c r="H46" s="29"/>
      <c r="I46" s="660"/>
      <c r="J46" s="660"/>
      <c r="K46" s="660"/>
      <c r="L46" s="660"/>
      <c r="M46" s="660"/>
      <c r="N46" s="660">
        <v>0</v>
      </c>
      <c r="O46" s="341"/>
      <c r="P46" s="341"/>
      <c r="Q46" s="362"/>
      <c r="R46" s="362"/>
      <c r="S46" s="418"/>
    </row>
    <row r="47" spans="2:19" ht="15">
      <c r="B47" s="133" t="s">
        <v>761</v>
      </c>
      <c r="C47" s="28" t="s">
        <v>207</v>
      </c>
      <c r="E47" s="433"/>
      <c r="F47" s="433"/>
      <c r="G47" s="433"/>
      <c r="H47" s="433"/>
      <c r="I47" s="661">
        <v>21308703.48</v>
      </c>
      <c r="J47" s="661">
        <v>365962.34</v>
      </c>
      <c r="K47" s="661">
        <v>6841854</v>
      </c>
      <c r="L47" s="661">
        <v>2785934.29</v>
      </c>
      <c r="M47" s="661">
        <v>45509.660000000149</v>
      </c>
      <c r="N47" s="661">
        <v>25776095.190000001</v>
      </c>
      <c r="O47" s="662">
        <v>16858763</v>
      </c>
      <c r="P47" s="662">
        <v>16479398.82</v>
      </c>
      <c r="Q47" s="362"/>
      <c r="R47" s="362"/>
      <c r="S47" s="418"/>
    </row>
    <row r="48" spans="2:19" ht="393.75">
      <c r="B48" s="96"/>
      <c r="C48" s="12" t="s">
        <v>1585</v>
      </c>
      <c r="E48" s="29" t="s">
        <v>1587</v>
      </c>
      <c r="F48" s="29" t="s">
        <v>1588</v>
      </c>
      <c r="G48" s="156" t="s">
        <v>1589</v>
      </c>
      <c r="H48" s="156" t="s">
        <v>1590</v>
      </c>
      <c r="I48" s="661">
        <v>21308703.48</v>
      </c>
      <c r="J48" s="661">
        <v>365962.34</v>
      </c>
      <c r="K48" s="661"/>
      <c r="L48" s="661">
        <v>2708006.47</v>
      </c>
      <c r="M48" s="661">
        <v>45509.660000000149</v>
      </c>
      <c r="N48" s="661">
        <v>19012169.010000002</v>
      </c>
      <c r="O48" s="662">
        <v>16858763</v>
      </c>
      <c r="P48" s="662">
        <v>16401472</v>
      </c>
      <c r="Q48" s="362"/>
      <c r="R48" s="362"/>
      <c r="S48" s="418"/>
    </row>
    <row r="49" spans="2:19" ht="22.5">
      <c r="B49" s="96"/>
      <c r="C49" s="12" t="s">
        <v>1586</v>
      </c>
      <c r="E49" s="29" t="s">
        <v>1587</v>
      </c>
      <c r="F49" s="29">
        <v>2024</v>
      </c>
      <c r="G49" s="156" t="s">
        <v>1591</v>
      </c>
      <c r="H49" s="156" t="s">
        <v>1592</v>
      </c>
      <c r="I49" s="661"/>
      <c r="J49" s="661"/>
      <c r="K49" s="661">
        <v>6841854</v>
      </c>
      <c r="L49" s="661">
        <v>77927.820000000007</v>
      </c>
      <c r="M49" s="661"/>
      <c r="N49" s="661">
        <v>6763926.1799999997</v>
      </c>
      <c r="O49" s="662"/>
      <c r="P49" s="662">
        <v>77927.820000000007</v>
      </c>
      <c r="Q49" s="362"/>
      <c r="R49" s="362"/>
      <c r="S49" s="418"/>
    </row>
    <row r="50" spans="2:19" ht="15">
      <c r="B50" s="133" t="s">
        <v>762</v>
      </c>
      <c r="C50" s="28" t="s">
        <v>208</v>
      </c>
      <c r="E50" s="433"/>
      <c r="F50" s="433"/>
      <c r="G50" s="657"/>
      <c r="H50" s="657"/>
      <c r="I50" s="660">
        <v>55200</v>
      </c>
      <c r="J50" s="660">
        <v>-142040.48000000001</v>
      </c>
      <c r="K50" s="660">
        <v>1795608.01</v>
      </c>
      <c r="L50" s="660">
        <v>0</v>
      </c>
      <c r="M50" s="660">
        <v>0</v>
      </c>
      <c r="N50" s="660">
        <v>1708767.53</v>
      </c>
      <c r="O50" s="341">
        <v>458920.17</v>
      </c>
      <c r="P50" s="341">
        <v>0</v>
      </c>
      <c r="Q50" s="362"/>
      <c r="R50" s="362"/>
      <c r="S50" s="418"/>
    </row>
    <row r="51" spans="2:19" ht="15">
      <c r="B51" s="96"/>
      <c r="C51" s="12" t="s">
        <v>1585</v>
      </c>
      <c r="E51" s="29" t="s">
        <v>1598</v>
      </c>
      <c r="F51" s="29"/>
      <c r="G51" s="156"/>
      <c r="H51" s="156"/>
      <c r="I51" s="660"/>
      <c r="J51" s="660"/>
      <c r="K51" s="660"/>
      <c r="L51" s="660"/>
      <c r="M51" s="660"/>
      <c r="N51" s="660">
        <v>0</v>
      </c>
      <c r="O51" s="341"/>
      <c r="P51" s="341"/>
      <c r="Q51" s="362"/>
      <c r="R51" s="362"/>
      <c r="S51" s="418"/>
    </row>
    <row r="52" spans="2:19" ht="15">
      <c r="B52" s="96"/>
      <c r="C52" s="12" t="s">
        <v>1586</v>
      </c>
      <c r="E52" s="29" t="s">
        <v>1587</v>
      </c>
      <c r="F52" s="29">
        <v>2023</v>
      </c>
      <c r="G52" s="156" t="s">
        <v>1465</v>
      </c>
      <c r="H52" s="156"/>
      <c r="I52" s="660">
        <v>55200</v>
      </c>
      <c r="J52" s="660"/>
      <c r="K52" s="660"/>
      <c r="L52" s="660"/>
      <c r="M52" s="660"/>
      <c r="N52" s="660">
        <v>55200</v>
      </c>
      <c r="O52" s="341">
        <v>55200</v>
      </c>
      <c r="P52" s="341"/>
      <c r="Q52" s="362"/>
      <c r="R52" s="362"/>
      <c r="S52" s="418"/>
    </row>
    <row r="53" spans="2:19" ht="15">
      <c r="B53" s="99"/>
      <c r="C53" s="29"/>
      <c r="E53" s="29" t="s">
        <v>1587</v>
      </c>
      <c r="F53" s="29">
        <v>2024</v>
      </c>
      <c r="G53" s="156" t="s">
        <v>1599</v>
      </c>
      <c r="H53" s="156" t="s">
        <v>1593</v>
      </c>
      <c r="I53" s="660"/>
      <c r="J53" s="660">
        <v>-142040.48000000001</v>
      </c>
      <c r="K53" s="660">
        <v>1795608.01</v>
      </c>
      <c r="L53" s="660"/>
      <c r="M53" s="660"/>
      <c r="N53" s="660">
        <v>1653567.53</v>
      </c>
      <c r="O53" s="341">
        <v>403720.17</v>
      </c>
      <c r="P53" s="341">
        <v>0</v>
      </c>
      <c r="Q53" s="362"/>
      <c r="R53" s="362"/>
      <c r="S53" s="418"/>
    </row>
    <row r="54" spans="2:19" ht="15">
      <c r="B54" s="133" t="s">
        <v>763</v>
      </c>
      <c r="C54" s="28" t="s">
        <v>209</v>
      </c>
      <c r="E54" s="432"/>
      <c r="F54" s="432"/>
      <c r="G54" s="658"/>
      <c r="H54" s="657"/>
      <c r="I54" s="660">
        <v>56434574.449999996</v>
      </c>
      <c r="J54" s="660">
        <v>351706.78</v>
      </c>
      <c r="K54" s="660">
        <v>3466830.95</v>
      </c>
      <c r="L54" s="660">
        <v>4190121.28</v>
      </c>
      <c r="M54" s="660">
        <v>2806</v>
      </c>
      <c r="N54" s="660">
        <v>56065795.57</v>
      </c>
      <c r="O54" s="371">
        <v>56065795.57</v>
      </c>
      <c r="P54" s="371">
        <v>54966954.959999941</v>
      </c>
      <c r="Q54" s="362"/>
      <c r="R54" s="362"/>
      <c r="S54" s="418"/>
    </row>
    <row r="55" spans="2:19" ht="15">
      <c r="B55" s="96"/>
      <c r="C55" s="12" t="s">
        <v>1585</v>
      </c>
      <c r="E55" s="29"/>
      <c r="F55" s="29" t="s">
        <v>1594</v>
      </c>
      <c r="G55" s="156"/>
      <c r="H55" s="156"/>
      <c r="I55" s="660">
        <v>49188094.489999995</v>
      </c>
      <c r="J55" s="660">
        <v>351706.78</v>
      </c>
      <c r="K55" s="660"/>
      <c r="L55" s="660"/>
      <c r="M55" s="660"/>
      <c r="N55" s="660">
        <v>49539801.269999996</v>
      </c>
      <c r="O55" s="371">
        <v>49188094.489999995</v>
      </c>
      <c r="P55" s="371">
        <v>50797557</v>
      </c>
      <c r="Q55" s="362"/>
      <c r="R55" s="362"/>
    </row>
    <row r="56" spans="2:19" ht="22.5">
      <c r="B56" s="140"/>
      <c r="C56" s="33" t="s">
        <v>1586</v>
      </c>
      <c r="E56" s="33"/>
      <c r="F56" s="33" t="s">
        <v>1595</v>
      </c>
      <c r="G56" s="659" t="s">
        <v>1596</v>
      </c>
      <c r="H56" s="659" t="s">
        <v>1597</v>
      </c>
      <c r="I56" s="663">
        <v>7246479.959999999</v>
      </c>
      <c r="J56" s="663"/>
      <c r="K56" s="663">
        <v>3466830.95</v>
      </c>
      <c r="L56" s="663">
        <v>4190121.28</v>
      </c>
      <c r="M56" s="663">
        <v>2806</v>
      </c>
      <c r="N56" s="663">
        <v>6525994.3000000026</v>
      </c>
      <c r="O56" s="664">
        <v>6877701.0800000057</v>
      </c>
      <c r="P56" s="664">
        <v>4169397.9599999404</v>
      </c>
      <c r="Q56" s="362"/>
      <c r="R56" s="362"/>
    </row>
    <row r="57" spans="2:19">
      <c r="B57" s="169"/>
      <c r="C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</row>
    <row r="58" spans="2:19" ht="30">
      <c r="B58" s="169"/>
      <c r="C58" s="356" t="s">
        <v>1276</v>
      </c>
      <c r="E58" s="52"/>
      <c r="F58" s="52"/>
      <c r="G58" s="52"/>
      <c r="H58" s="52"/>
      <c r="I58" s="52"/>
      <c r="J58" s="52" t="s">
        <v>1469</v>
      </c>
      <c r="K58" s="52" t="s">
        <v>1464</v>
      </c>
      <c r="L58" s="372" t="s">
        <v>1421</v>
      </c>
      <c r="M58" s="434">
        <v>-3466830.95</v>
      </c>
      <c r="N58" s="358">
        <v>0</v>
      </c>
      <c r="O58" s="52" t="s">
        <v>1470</v>
      </c>
      <c r="P58" s="52"/>
    </row>
    <row r="61" spans="2:19" ht="11.25" customHeight="1">
      <c r="C61" s="1049" t="s">
        <v>324</v>
      </c>
      <c r="D61" s="409"/>
      <c r="E61" s="1049" t="s">
        <v>10</v>
      </c>
      <c r="F61" s="1049"/>
      <c r="G61" s="1049"/>
      <c r="H61" s="1050" t="s">
        <v>272</v>
      </c>
    </row>
    <row r="62" spans="2:19" ht="36">
      <c r="C62" s="1049"/>
      <c r="D62" s="409"/>
      <c r="E62" s="46" t="s">
        <v>304</v>
      </c>
      <c r="F62" s="46" t="s">
        <v>303</v>
      </c>
      <c r="G62" s="46" t="s">
        <v>305</v>
      </c>
      <c r="H62" s="1040"/>
    </row>
    <row r="63" spans="2:19" ht="11.25" customHeight="1">
      <c r="C63" s="380" t="s">
        <v>266</v>
      </c>
      <c r="E63" s="380"/>
      <c r="F63" s="380"/>
      <c r="G63" s="435"/>
      <c r="H63" s="29"/>
    </row>
    <row r="64" spans="2:19" ht="11.25" customHeight="1">
      <c r="C64" s="29" t="s">
        <v>1</v>
      </c>
      <c r="E64" s="29"/>
      <c r="F64" s="29"/>
      <c r="G64" s="436"/>
      <c r="H64" s="29"/>
    </row>
    <row r="65" spans="3:8" ht="11.25" customHeight="1">
      <c r="C65" s="29" t="s">
        <v>323</v>
      </c>
      <c r="E65" s="29"/>
      <c r="F65" s="29"/>
      <c r="G65" s="436"/>
      <c r="H65" s="33"/>
    </row>
    <row r="66" spans="3:8" ht="18" customHeight="1" thickBot="1">
      <c r="C66" s="437" t="s">
        <v>272</v>
      </c>
      <c r="E66" s="384"/>
      <c r="F66" s="384"/>
      <c r="G66" s="384"/>
      <c r="H66" s="384"/>
    </row>
    <row r="67" spans="3:8" ht="18" customHeight="1" thickTop="1">
      <c r="C67" s="169"/>
      <c r="E67" s="52"/>
      <c r="F67" s="52"/>
      <c r="G67" s="52"/>
      <c r="H67" s="52"/>
    </row>
    <row r="68" spans="3:8" ht="18" customHeight="1">
      <c r="C68" s="356" t="s">
        <v>1277</v>
      </c>
      <c r="E68" s="52"/>
      <c r="F68" s="52"/>
      <c r="G68" s="52"/>
      <c r="H68" s="52"/>
    </row>
    <row r="69" spans="3:8" ht="18" customHeight="1">
      <c r="C69" s="169"/>
      <c r="E69" s="52"/>
      <c r="F69" s="52"/>
      <c r="G69" s="52"/>
      <c r="H69" s="52"/>
    </row>
    <row r="72" spans="3:8" ht="11.25" customHeight="1">
      <c r="C72" s="1049" t="s">
        <v>567</v>
      </c>
      <c r="D72" s="409"/>
      <c r="E72" s="1049" t="s">
        <v>10</v>
      </c>
      <c r="F72" s="1049"/>
      <c r="G72" s="1049"/>
      <c r="H72" s="1050" t="s">
        <v>272</v>
      </c>
    </row>
    <row r="73" spans="3:8" ht="36">
      <c r="C73" s="1049"/>
      <c r="D73" s="409"/>
      <c r="E73" s="46" t="s">
        <v>304</v>
      </c>
      <c r="F73" s="46" t="s">
        <v>303</v>
      </c>
      <c r="G73" s="46" t="s">
        <v>305</v>
      </c>
      <c r="H73" s="1040"/>
    </row>
    <row r="74" spans="3:8" ht="11.25" customHeight="1">
      <c r="C74" s="380" t="s">
        <v>266</v>
      </c>
      <c r="E74" s="380"/>
      <c r="F74" s="380"/>
      <c r="G74" s="435"/>
      <c r="H74" s="29"/>
    </row>
    <row r="75" spans="3:8" ht="11.25" customHeight="1">
      <c r="C75" s="29" t="s">
        <v>1</v>
      </c>
      <c r="E75" s="29"/>
      <c r="F75" s="29"/>
      <c r="G75" s="436"/>
      <c r="H75" s="29"/>
    </row>
    <row r="76" spans="3:8" ht="11.25" customHeight="1">
      <c r="C76" s="29" t="s">
        <v>323</v>
      </c>
      <c r="E76" s="29"/>
      <c r="F76" s="29"/>
      <c r="G76" s="436"/>
      <c r="H76" s="33"/>
    </row>
    <row r="77" spans="3:8" ht="18" customHeight="1" thickBot="1">
      <c r="C77" s="437" t="s">
        <v>272</v>
      </c>
      <c r="E77" s="384"/>
      <c r="F77" s="384"/>
      <c r="G77" s="384"/>
      <c r="H77" s="384"/>
    </row>
    <row r="78" spans="3:8" ht="18" customHeight="1" thickTop="1">
      <c r="C78" s="169"/>
      <c r="E78" s="52"/>
      <c r="F78" s="52"/>
      <c r="G78" s="52"/>
      <c r="H78" s="52"/>
    </row>
    <row r="79" spans="3:8" ht="18" customHeight="1">
      <c r="C79" s="356" t="s">
        <v>1278</v>
      </c>
      <c r="E79" s="52"/>
      <c r="F79" s="52"/>
      <c r="G79" s="52"/>
      <c r="H79" s="52"/>
    </row>
    <row r="80" spans="3:8" ht="18" customHeight="1">
      <c r="C80" s="169"/>
      <c r="E80" s="52"/>
      <c r="F80" s="52"/>
      <c r="G80" s="52"/>
      <c r="H80" s="52"/>
    </row>
    <row r="82" spans="2:12" ht="24" customHeight="1" thickBot="1">
      <c r="B82" s="1049" t="s">
        <v>597</v>
      </c>
      <c r="C82" s="1049" t="s">
        <v>78</v>
      </c>
      <c r="D82" s="409"/>
      <c r="E82" s="1049" t="s">
        <v>35</v>
      </c>
      <c r="F82" s="1049" t="s">
        <v>256</v>
      </c>
      <c r="G82" s="1049" t="s">
        <v>257</v>
      </c>
      <c r="H82" s="1050" t="s">
        <v>323</v>
      </c>
      <c r="I82" s="1049" t="s">
        <v>262</v>
      </c>
    </row>
    <row r="83" spans="2:12" ht="24" customHeight="1">
      <c r="B83" s="1049"/>
      <c r="C83" s="1049"/>
      <c r="D83" s="409"/>
      <c r="E83" s="1049"/>
      <c r="F83" s="1049"/>
      <c r="G83" s="1049"/>
      <c r="H83" s="1040"/>
      <c r="I83" s="1049"/>
      <c r="J83" s="368"/>
      <c r="K83" s="369"/>
      <c r="L83" s="438"/>
    </row>
    <row r="84" spans="2:12" s="413" customFormat="1" ht="15">
      <c r="B84" s="79" t="s">
        <v>777</v>
      </c>
      <c r="C84" s="439" t="s">
        <v>278</v>
      </c>
      <c r="E84" s="711">
        <v>0</v>
      </c>
      <c r="F84" s="711">
        <v>0</v>
      </c>
      <c r="G84" s="711">
        <v>0</v>
      </c>
      <c r="H84" s="711">
        <v>0</v>
      </c>
      <c r="I84" s="711">
        <v>0</v>
      </c>
      <c r="J84" s="374"/>
      <c r="K84" s="374"/>
      <c r="L84" s="415"/>
    </row>
    <row r="85" spans="2:12" s="413" customFormat="1" ht="15">
      <c r="B85" s="102" t="s">
        <v>779</v>
      </c>
      <c r="C85" s="440" t="s">
        <v>279</v>
      </c>
      <c r="E85" s="711">
        <v>26039079.610000003</v>
      </c>
      <c r="F85" s="711">
        <v>8480793</v>
      </c>
      <c r="G85" s="711">
        <v>0</v>
      </c>
      <c r="H85" s="711">
        <v>11251150.23</v>
      </c>
      <c r="I85" s="711">
        <v>23268722.380000003</v>
      </c>
      <c r="J85" s="374"/>
      <c r="K85" s="374"/>
      <c r="L85" s="415"/>
    </row>
    <row r="86" spans="2:12" ht="15">
      <c r="B86" s="105" t="s">
        <v>778</v>
      </c>
      <c r="C86" s="441" t="s">
        <v>608</v>
      </c>
      <c r="E86" s="674">
        <v>12980482.060000001</v>
      </c>
      <c r="F86" s="674">
        <v>4600000</v>
      </c>
      <c r="G86" s="674">
        <v>0</v>
      </c>
      <c r="H86" s="674">
        <v>1518646.17</v>
      </c>
      <c r="I86" s="674">
        <v>16061835.890000002</v>
      </c>
      <c r="J86" s="362"/>
      <c r="K86" s="362"/>
      <c r="L86" s="418"/>
    </row>
    <row r="87" spans="2:12" ht="15">
      <c r="B87" s="81" t="s">
        <v>780</v>
      </c>
      <c r="C87" s="441" t="s">
        <v>609</v>
      </c>
      <c r="E87" s="674">
        <v>4936390.72</v>
      </c>
      <c r="F87" s="674">
        <v>2350000</v>
      </c>
      <c r="G87" s="674">
        <v>0</v>
      </c>
      <c r="H87" s="674">
        <v>2577442.66</v>
      </c>
      <c r="I87" s="674">
        <v>4708948.0599999996</v>
      </c>
      <c r="J87" s="362"/>
      <c r="K87" s="362"/>
      <c r="L87" s="418"/>
    </row>
    <row r="88" spans="2:12" ht="15">
      <c r="B88" s="81" t="s">
        <v>781</v>
      </c>
      <c r="C88" s="441" t="s">
        <v>610</v>
      </c>
      <c r="E88" s="674">
        <v>0</v>
      </c>
      <c r="F88" s="674">
        <v>0</v>
      </c>
      <c r="G88" s="674">
        <v>0</v>
      </c>
      <c r="H88" s="674">
        <v>0</v>
      </c>
      <c r="I88" s="674">
        <v>0</v>
      </c>
      <c r="J88" s="362"/>
      <c r="K88" s="362"/>
      <c r="L88" s="418"/>
    </row>
    <row r="89" spans="2:12" ht="15">
      <c r="B89" s="81" t="s">
        <v>782</v>
      </c>
      <c r="C89" s="441" t="s">
        <v>611</v>
      </c>
      <c r="E89" s="674">
        <v>7069318.8499999996</v>
      </c>
      <c r="F89" s="674">
        <v>1530793</v>
      </c>
      <c r="G89" s="674">
        <v>0</v>
      </c>
      <c r="H89" s="674">
        <v>7155061.4000000004</v>
      </c>
      <c r="I89" s="674">
        <v>1445050.4499999993</v>
      </c>
      <c r="J89" s="362"/>
      <c r="K89" s="362"/>
      <c r="L89" s="418"/>
    </row>
    <row r="90" spans="2:12" ht="15">
      <c r="B90" s="81" t="s">
        <v>783</v>
      </c>
      <c r="C90" s="441" t="s">
        <v>612</v>
      </c>
      <c r="E90" s="674">
        <v>1052887.98</v>
      </c>
      <c r="F90" s="674">
        <v>0</v>
      </c>
      <c r="G90" s="674">
        <v>0</v>
      </c>
      <c r="H90" s="674">
        <v>0</v>
      </c>
      <c r="I90" s="674">
        <v>1052887.98</v>
      </c>
      <c r="J90" s="362"/>
      <c r="K90" s="362"/>
      <c r="L90" s="418"/>
    </row>
    <row r="91" spans="2:12" ht="15">
      <c r="B91" s="81"/>
      <c r="C91" s="442"/>
      <c r="E91" s="674"/>
      <c r="F91" s="674"/>
      <c r="G91" s="674">
        <v>0</v>
      </c>
      <c r="H91" s="674"/>
      <c r="I91" s="674">
        <v>0</v>
      </c>
      <c r="J91" s="362"/>
      <c r="K91" s="362"/>
      <c r="L91" s="418"/>
    </row>
    <row r="92" spans="2:12" ht="15">
      <c r="B92" s="105"/>
      <c r="C92" s="442"/>
      <c r="E92" s="674"/>
      <c r="F92" s="674"/>
      <c r="G92" s="674">
        <v>0</v>
      </c>
      <c r="H92" s="674"/>
      <c r="I92" s="674">
        <v>0</v>
      </c>
      <c r="J92" s="362"/>
      <c r="K92" s="362"/>
      <c r="L92" s="418"/>
    </row>
    <row r="93" spans="2:12" s="413" customFormat="1" ht="15">
      <c r="B93" s="86" t="s">
        <v>784</v>
      </c>
      <c r="C93" s="443" t="s">
        <v>134</v>
      </c>
      <c r="E93" s="711">
        <v>650804.80000000005</v>
      </c>
      <c r="F93" s="711">
        <v>0</v>
      </c>
      <c r="G93" s="711">
        <v>0</v>
      </c>
      <c r="H93" s="711">
        <v>0</v>
      </c>
      <c r="I93" s="711">
        <v>650804.80000000005</v>
      </c>
      <c r="J93" s="374"/>
      <c r="K93" s="374"/>
      <c r="L93" s="415"/>
    </row>
    <row r="94" spans="2:12" ht="15">
      <c r="B94" s="81" t="s">
        <v>785</v>
      </c>
      <c r="C94" s="441" t="s">
        <v>135</v>
      </c>
      <c r="E94" s="674">
        <v>0</v>
      </c>
      <c r="F94" s="674">
        <v>0</v>
      </c>
      <c r="G94" s="674">
        <v>0</v>
      </c>
      <c r="H94" s="674">
        <v>0</v>
      </c>
      <c r="I94" s="674">
        <v>0</v>
      </c>
      <c r="J94" s="362"/>
      <c r="K94" s="362"/>
      <c r="L94" s="418"/>
    </row>
    <row r="95" spans="2:12" ht="15">
      <c r="B95" s="81" t="s">
        <v>786</v>
      </c>
      <c r="C95" s="441" t="s">
        <v>136</v>
      </c>
      <c r="E95" s="674">
        <v>0</v>
      </c>
      <c r="F95" s="674">
        <v>0</v>
      </c>
      <c r="G95" s="674">
        <v>0</v>
      </c>
      <c r="H95" s="674">
        <v>0</v>
      </c>
      <c r="I95" s="674">
        <v>0</v>
      </c>
      <c r="J95" s="362"/>
      <c r="K95" s="362"/>
      <c r="L95" s="418"/>
    </row>
    <row r="96" spans="2:12" ht="15">
      <c r="B96" s="81" t="s">
        <v>787</v>
      </c>
      <c r="C96" s="441" t="s">
        <v>137</v>
      </c>
      <c r="E96" s="674">
        <v>0</v>
      </c>
      <c r="F96" s="674">
        <v>0</v>
      </c>
      <c r="G96" s="674">
        <v>0</v>
      </c>
      <c r="H96" s="674">
        <v>0</v>
      </c>
      <c r="I96" s="674">
        <v>0</v>
      </c>
      <c r="J96" s="362"/>
      <c r="K96" s="362"/>
      <c r="L96" s="418"/>
    </row>
    <row r="97" spans="2:13" ht="15">
      <c r="B97" s="81" t="s">
        <v>788</v>
      </c>
      <c r="C97" s="441" t="s">
        <v>613</v>
      </c>
      <c r="E97" s="674">
        <v>0</v>
      </c>
      <c r="F97" s="674">
        <v>0</v>
      </c>
      <c r="G97" s="674">
        <v>0</v>
      </c>
      <c r="H97" s="674">
        <v>0</v>
      </c>
      <c r="I97" s="674">
        <v>0</v>
      </c>
      <c r="J97" s="362"/>
      <c r="K97" s="362"/>
      <c r="L97" s="418"/>
    </row>
    <row r="98" spans="2:13" ht="15">
      <c r="B98" s="81" t="s">
        <v>789</v>
      </c>
      <c r="C98" s="441" t="s">
        <v>614</v>
      </c>
      <c r="E98" s="674">
        <v>0</v>
      </c>
      <c r="F98" s="674">
        <v>0</v>
      </c>
      <c r="G98" s="674">
        <v>0</v>
      </c>
      <c r="H98" s="674">
        <v>0</v>
      </c>
      <c r="I98" s="674">
        <v>0</v>
      </c>
      <c r="J98" s="362"/>
      <c r="K98" s="362"/>
      <c r="L98" s="418"/>
    </row>
    <row r="99" spans="2:13" ht="15">
      <c r="B99" s="81" t="s">
        <v>790</v>
      </c>
      <c r="C99" s="441" t="s">
        <v>138</v>
      </c>
      <c r="E99" s="674">
        <v>0</v>
      </c>
      <c r="F99" s="674">
        <v>0</v>
      </c>
      <c r="G99" s="674">
        <v>0</v>
      </c>
      <c r="H99" s="674">
        <v>0</v>
      </c>
      <c r="I99" s="674">
        <v>0</v>
      </c>
      <c r="J99" s="362"/>
      <c r="K99" s="362"/>
      <c r="L99" s="418"/>
    </row>
    <row r="100" spans="2:13" ht="15">
      <c r="B100" s="81" t="s">
        <v>791</v>
      </c>
      <c r="C100" s="441" t="s">
        <v>139</v>
      </c>
      <c r="E100" s="674">
        <v>650804.80000000005</v>
      </c>
      <c r="F100" s="674">
        <v>0</v>
      </c>
      <c r="G100" s="674">
        <v>0</v>
      </c>
      <c r="H100" s="674">
        <v>0</v>
      </c>
      <c r="I100" s="674">
        <v>650804.80000000005</v>
      </c>
      <c r="J100" s="362"/>
      <c r="K100" s="362"/>
      <c r="L100" s="418"/>
    </row>
    <row r="101" spans="2:13" s="413" customFormat="1" ht="15">
      <c r="B101" s="86" t="s">
        <v>792</v>
      </c>
      <c r="C101" s="443" t="s">
        <v>215</v>
      </c>
      <c r="E101" s="711">
        <v>26424313.180000003</v>
      </c>
      <c r="F101" s="711">
        <v>3722694.68</v>
      </c>
      <c r="G101" s="711">
        <v>1449728.6699999978</v>
      </c>
      <c r="H101" s="711">
        <v>1978447.060000001</v>
      </c>
      <c r="I101" s="711">
        <v>29618289.470000003</v>
      </c>
      <c r="J101" s="374"/>
      <c r="K101" s="374"/>
      <c r="L101" s="415"/>
    </row>
    <row r="102" spans="2:13" ht="15">
      <c r="B102" s="81" t="s">
        <v>1350</v>
      </c>
      <c r="C102" s="441" t="s">
        <v>1349</v>
      </c>
      <c r="E102" s="660">
        <v>345668.48</v>
      </c>
      <c r="F102" s="660">
        <v>0</v>
      </c>
      <c r="G102" s="660">
        <v>0</v>
      </c>
      <c r="H102" s="660">
        <v>0</v>
      </c>
      <c r="I102" s="660">
        <v>345668.48</v>
      </c>
      <c r="J102" s="362"/>
      <c r="K102" s="362"/>
      <c r="L102" s="418"/>
    </row>
    <row r="103" spans="2:13" ht="15">
      <c r="B103" s="81" t="s">
        <v>793</v>
      </c>
      <c r="C103" s="441" t="s">
        <v>832</v>
      </c>
      <c r="E103" s="674">
        <v>18268501.690000001</v>
      </c>
      <c r="F103" s="674"/>
      <c r="G103" s="674">
        <v>-35008.150000002199</v>
      </c>
      <c r="H103" s="674">
        <v>1366981.47</v>
      </c>
      <c r="I103" s="674">
        <v>16866512.07</v>
      </c>
      <c r="J103" s="362">
        <f>+H103-G103</f>
        <v>1401989.6200000022</v>
      </c>
      <c r="K103" s="362"/>
      <c r="L103" s="418"/>
      <c r="M103" s="419"/>
    </row>
    <row r="104" spans="2:13" ht="15">
      <c r="B104" s="81" t="s">
        <v>794</v>
      </c>
      <c r="C104" s="441" t="s">
        <v>833</v>
      </c>
      <c r="E104" s="674">
        <v>1520185.71</v>
      </c>
      <c r="F104" s="674">
        <v>3712694.68</v>
      </c>
      <c r="G104" s="674">
        <v>0</v>
      </c>
      <c r="H104" s="674">
        <v>611465.59000000102</v>
      </c>
      <c r="I104" s="674">
        <v>4621414.8</v>
      </c>
      <c r="J104" s="362"/>
      <c r="K104" s="362"/>
      <c r="L104" s="418"/>
    </row>
    <row r="105" spans="2:13" ht="15">
      <c r="B105" s="81" t="s">
        <v>795</v>
      </c>
      <c r="C105" s="441" t="s">
        <v>834</v>
      </c>
      <c r="E105" s="674">
        <v>6213860.2999999998</v>
      </c>
      <c r="F105" s="674"/>
      <c r="G105" s="674">
        <v>1484736.82</v>
      </c>
      <c r="H105" s="674">
        <v>0</v>
      </c>
      <c r="I105" s="674">
        <v>7698597.1200000001</v>
      </c>
      <c r="J105" s="362"/>
      <c r="K105" s="362"/>
      <c r="L105" s="418"/>
    </row>
    <row r="106" spans="2:13" ht="15">
      <c r="B106" s="81" t="s">
        <v>796</v>
      </c>
      <c r="C106" s="441" t="s">
        <v>835</v>
      </c>
      <c r="E106" s="674">
        <v>76097</v>
      </c>
      <c r="F106" s="674">
        <v>10000</v>
      </c>
      <c r="G106" s="674">
        <v>0</v>
      </c>
      <c r="H106" s="674">
        <v>0</v>
      </c>
      <c r="I106" s="674">
        <v>86097</v>
      </c>
      <c r="J106" s="362"/>
      <c r="K106" s="362"/>
      <c r="L106" s="418"/>
    </row>
    <row r="107" spans="2:13" s="413" customFormat="1" ht="15">
      <c r="B107" s="102" t="s">
        <v>798</v>
      </c>
      <c r="C107" s="440" t="s">
        <v>836</v>
      </c>
      <c r="E107" s="711">
        <v>7410697.7800000003</v>
      </c>
      <c r="F107" s="711">
        <v>3430913.69</v>
      </c>
      <c r="G107" s="711">
        <v>449225</v>
      </c>
      <c r="H107" s="711">
        <v>3018797.06</v>
      </c>
      <c r="I107" s="711">
        <v>8272039.4100000001</v>
      </c>
      <c r="J107" s="374"/>
      <c r="K107" s="374"/>
      <c r="L107" s="415"/>
    </row>
    <row r="108" spans="2:13" ht="15">
      <c r="B108" s="81" t="s">
        <v>797</v>
      </c>
      <c r="C108" s="441" t="s">
        <v>140</v>
      </c>
      <c r="E108" s="674">
        <v>0</v>
      </c>
      <c r="F108" s="674">
        <v>0</v>
      </c>
      <c r="G108" s="674">
        <v>0</v>
      </c>
      <c r="H108" s="674">
        <v>0</v>
      </c>
      <c r="I108" s="674">
        <v>0</v>
      </c>
      <c r="J108" s="362"/>
      <c r="K108" s="362"/>
      <c r="L108" s="418"/>
    </row>
    <row r="109" spans="2:13" ht="15">
      <c r="B109" s="81" t="s">
        <v>837</v>
      </c>
      <c r="C109" s="441" t="s">
        <v>838</v>
      </c>
      <c r="E109" s="674">
        <v>3790899.57</v>
      </c>
      <c r="F109" s="674">
        <v>2840913.69</v>
      </c>
      <c r="G109" s="674">
        <v>0</v>
      </c>
      <c r="H109" s="674">
        <v>2920597.06</v>
      </c>
      <c r="I109" s="674">
        <v>3711216.1999999997</v>
      </c>
      <c r="J109" s="362"/>
      <c r="K109" s="362"/>
      <c r="L109" s="418"/>
    </row>
    <row r="110" spans="2:13" ht="15">
      <c r="B110" s="81" t="s">
        <v>840</v>
      </c>
      <c r="C110" s="441" t="s">
        <v>839</v>
      </c>
      <c r="E110" s="674">
        <v>0</v>
      </c>
      <c r="F110" s="674">
        <v>0</v>
      </c>
      <c r="G110" s="674">
        <v>0</v>
      </c>
      <c r="H110" s="674">
        <v>0</v>
      </c>
      <c r="I110" s="674">
        <v>0</v>
      </c>
      <c r="J110" s="362"/>
      <c r="K110" s="362"/>
      <c r="L110" s="418"/>
    </row>
    <row r="111" spans="2:13" ht="15">
      <c r="B111" s="81" t="s">
        <v>799</v>
      </c>
      <c r="C111" s="441" t="s">
        <v>841</v>
      </c>
      <c r="E111" s="674">
        <v>0</v>
      </c>
      <c r="F111" s="674">
        <v>0</v>
      </c>
      <c r="G111" s="674">
        <v>0</v>
      </c>
      <c r="H111" s="674">
        <v>0</v>
      </c>
      <c r="I111" s="674">
        <v>0</v>
      </c>
      <c r="J111" s="362"/>
      <c r="K111" s="362"/>
      <c r="L111" s="418"/>
    </row>
    <row r="112" spans="2:13" ht="15">
      <c r="B112" s="81" t="s">
        <v>843</v>
      </c>
      <c r="C112" s="441" t="s">
        <v>842</v>
      </c>
      <c r="E112" s="674">
        <v>3619798.2100000004</v>
      </c>
      <c r="F112" s="674">
        <v>250000</v>
      </c>
      <c r="G112" s="674">
        <v>449225</v>
      </c>
      <c r="H112" s="674">
        <v>98200</v>
      </c>
      <c r="I112" s="674">
        <v>4220823.2100000009</v>
      </c>
      <c r="J112" s="362"/>
      <c r="K112" s="362"/>
      <c r="L112" s="418"/>
    </row>
    <row r="113" spans="2:14" ht="15">
      <c r="B113" s="81"/>
      <c r="C113" s="441" t="s">
        <v>1378</v>
      </c>
      <c r="E113" s="660">
        <v>490104.59</v>
      </c>
      <c r="F113" s="660"/>
      <c r="G113" s="660">
        <v>297054</v>
      </c>
      <c r="H113" s="660"/>
      <c r="I113" s="660">
        <v>787158.59000000008</v>
      </c>
      <c r="J113" s="362"/>
      <c r="K113" s="362"/>
      <c r="L113" s="418"/>
    </row>
    <row r="114" spans="2:14" ht="15">
      <c r="B114" s="81"/>
      <c r="C114" s="441" t="s">
        <v>1459</v>
      </c>
      <c r="E114" s="660">
        <v>0</v>
      </c>
      <c r="F114" s="660">
        <v>250000</v>
      </c>
      <c r="G114" s="660"/>
      <c r="H114" s="660"/>
      <c r="I114" s="660">
        <v>250000</v>
      </c>
      <c r="J114" s="362"/>
      <c r="K114" s="362"/>
      <c r="L114" s="418"/>
    </row>
    <row r="115" spans="2:14" ht="15">
      <c r="B115" s="81"/>
      <c r="C115" s="441" t="s">
        <v>1379</v>
      </c>
      <c r="E115" s="660">
        <v>2195403.61</v>
      </c>
      <c r="F115" s="660"/>
      <c r="G115" s="660">
        <v>27289</v>
      </c>
      <c r="H115" s="660"/>
      <c r="I115" s="660">
        <v>2222692.61</v>
      </c>
      <c r="J115" s="362"/>
      <c r="K115" s="362"/>
      <c r="L115" s="418"/>
    </row>
    <row r="116" spans="2:14" ht="15">
      <c r="B116" s="81"/>
      <c r="C116" s="441" t="s">
        <v>1380</v>
      </c>
      <c r="E116" s="660">
        <v>35390.1</v>
      </c>
      <c r="F116" s="660">
        <v>0</v>
      </c>
      <c r="G116" s="660">
        <v>0</v>
      </c>
      <c r="H116" s="660">
        <v>0</v>
      </c>
      <c r="I116" s="660">
        <v>35390.1</v>
      </c>
      <c r="J116" s="362"/>
      <c r="K116" s="362"/>
      <c r="L116" s="418"/>
    </row>
    <row r="117" spans="2:14" ht="15">
      <c r="B117" s="81"/>
      <c r="C117" s="441" t="s">
        <v>1381</v>
      </c>
      <c r="E117" s="660">
        <v>592070.99</v>
      </c>
      <c r="F117" s="660"/>
      <c r="G117" s="660">
        <v>124882</v>
      </c>
      <c r="H117" s="660"/>
      <c r="I117" s="660">
        <v>716952.99</v>
      </c>
      <c r="J117" s="362"/>
      <c r="K117" s="362"/>
      <c r="L117" s="418"/>
    </row>
    <row r="118" spans="2:14" ht="15">
      <c r="B118" s="81"/>
      <c r="C118" s="441" t="s">
        <v>1382</v>
      </c>
      <c r="E118" s="660">
        <v>229851.33</v>
      </c>
      <c r="F118" s="660"/>
      <c r="G118" s="660"/>
      <c r="H118" s="660">
        <v>98200</v>
      </c>
      <c r="I118" s="660">
        <v>131651.32999999999</v>
      </c>
      <c r="J118" s="362"/>
      <c r="K118" s="362"/>
      <c r="L118" s="418"/>
    </row>
    <row r="119" spans="2:14" ht="15">
      <c r="B119" s="81"/>
      <c r="C119" s="441" t="s">
        <v>1383</v>
      </c>
      <c r="E119" s="660">
        <v>43674.74</v>
      </c>
      <c r="F119" s="660"/>
      <c r="G119" s="660"/>
      <c r="H119" s="660"/>
      <c r="I119" s="660">
        <v>43674.74</v>
      </c>
      <c r="J119" s="362"/>
      <c r="K119" s="362"/>
      <c r="L119" s="418"/>
    </row>
    <row r="120" spans="2:14" ht="15">
      <c r="B120" s="81"/>
      <c r="C120" s="441" t="s">
        <v>1384</v>
      </c>
      <c r="E120" s="660">
        <v>33302.85</v>
      </c>
      <c r="F120" s="660"/>
      <c r="G120" s="660"/>
      <c r="H120" s="660"/>
      <c r="I120" s="660">
        <v>33302.85</v>
      </c>
      <c r="J120" s="362"/>
      <c r="K120" s="362"/>
      <c r="L120" s="418"/>
    </row>
    <row r="121" spans="2:14" ht="15">
      <c r="B121" s="105" t="s">
        <v>1385</v>
      </c>
      <c r="C121" s="442" t="s">
        <v>1628</v>
      </c>
      <c r="E121" s="674"/>
      <c r="F121" s="674">
        <v>340000</v>
      </c>
      <c r="G121" s="674"/>
      <c r="H121" s="674"/>
      <c r="I121" s="674">
        <v>340000</v>
      </c>
      <c r="J121" s="362"/>
      <c r="K121" s="362"/>
      <c r="L121" s="418"/>
    </row>
    <row r="122" spans="2:14" ht="15">
      <c r="B122" s="444"/>
      <c r="C122" s="445" t="s">
        <v>210</v>
      </c>
      <c r="E122" s="674"/>
      <c r="F122" s="674"/>
      <c r="G122" s="674"/>
      <c r="H122" s="674"/>
      <c r="I122" s="674">
        <v>0</v>
      </c>
      <c r="J122" s="362"/>
      <c r="K122" s="362"/>
      <c r="L122" s="418"/>
    </row>
    <row r="123" spans="2:14" ht="15" customHeight="1" thickBot="1">
      <c r="B123" s="446"/>
      <c r="C123" s="447" t="s">
        <v>79</v>
      </c>
      <c r="E123" s="778">
        <v>60524896</v>
      </c>
      <c r="F123" s="779">
        <v>15634401.370000001</v>
      </c>
      <c r="G123" s="778">
        <v>1898953.9700000002</v>
      </c>
      <c r="H123" s="778">
        <v>16248394.350000001</v>
      </c>
      <c r="I123" s="778">
        <v>61809856.079999998</v>
      </c>
      <c r="J123" s="52"/>
    </row>
    <row r="124" spans="2:14" ht="15" customHeight="1" thickTop="1">
      <c r="B124" s="394"/>
      <c r="C124" s="448"/>
      <c r="E124" s="52"/>
      <c r="F124" s="780" t="s">
        <v>1451</v>
      </c>
      <c r="G124" s="52"/>
      <c r="H124" s="386"/>
      <c r="I124" s="52"/>
      <c r="J124" s="52"/>
    </row>
    <row r="125" spans="2:14" ht="15">
      <c r="C125" s="356" t="s">
        <v>1279</v>
      </c>
      <c r="E125" s="449"/>
      <c r="F125" s="78" t="s">
        <v>1464</v>
      </c>
      <c r="G125" s="372" t="s">
        <v>1452</v>
      </c>
      <c r="H125" s="430">
        <v>3722694.68</v>
      </c>
      <c r="I125" s="418">
        <v>0</v>
      </c>
    </row>
    <row r="126" spans="2:14" ht="12.75">
      <c r="G126" s="372" t="s">
        <v>1074</v>
      </c>
      <c r="H126" s="430">
        <v>3712694.68</v>
      </c>
      <c r="I126" s="410" t="s">
        <v>1465</v>
      </c>
      <c r="J126" s="418"/>
    </row>
    <row r="127" spans="2:14" ht="12.75">
      <c r="B127" s="450"/>
      <c r="C127" s="413"/>
      <c r="G127" s="372" t="s">
        <v>1075</v>
      </c>
      <c r="H127" s="430">
        <v>10000</v>
      </c>
      <c r="I127" s="410" t="s">
        <v>1414</v>
      </c>
    </row>
    <row r="128" spans="2:14" ht="12.75">
      <c r="F128" s="410" t="s">
        <v>1466</v>
      </c>
      <c r="G128" s="372" t="s">
        <v>1422</v>
      </c>
      <c r="H128" s="430">
        <v>1978447.06</v>
      </c>
      <c r="I128" s="418">
        <v>0</v>
      </c>
      <c r="J128" s="372" t="s">
        <v>1423</v>
      </c>
      <c r="K128" s="430">
        <v>1366981.47</v>
      </c>
      <c r="L128" s="410" t="s">
        <v>1467</v>
      </c>
      <c r="M128" s="451"/>
      <c r="N128" s="418"/>
    </row>
    <row r="129" spans="2:14" ht="12.75">
      <c r="J129" s="372" t="s">
        <v>1424</v>
      </c>
      <c r="K129" s="430">
        <v>611465.59</v>
      </c>
      <c r="L129" s="410" t="s">
        <v>1468</v>
      </c>
      <c r="M129" s="452"/>
      <c r="N129" s="418"/>
    </row>
    <row r="130" spans="2:14" ht="24.75" customHeight="1" thickBot="1">
      <c r="B130" s="1043" t="s">
        <v>597</v>
      </c>
      <c r="C130" s="1043" t="s">
        <v>80</v>
      </c>
      <c r="D130" s="563"/>
      <c r="E130" s="1043" t="s">
        <v>35</v>
      </c>
      <c r="F130" s="1043" t="s">
        <v>256</v>
      </c>
      <c r="G130" s="1043" t="s">
        <v>258</v>
      </c>
      <c r="H130" s="1043" t="s">
        <v>272</v>
      </c>
      <c r="N130" s="418"/>
    </row>
    <row r="131" spans="2:14" ht="24.75" customHeight="1">
      <c r="B131" s="1040"/>
      <c r="C131" s="1040"/>
      <c r="D131" s="563"/>
      <c r="E131" s="1040"/>
      <c r="F131" s="1040"/>
      <c r="G131" s="1040"/>
      <c r="H131" s="1040"/>
      <c r="I131" s="368"/>
      <c r="J131" s="369"/>
    </row>
    <row r="132" spans="2:14" ht="15">
      <c r="B132" s="132" t="s">
        <v>799</v>
      </c>
      <c r="C132" s="380" t="s">
        <v>219</v>
      </c>
      <c r="E132" s="370">
        <v>0</v>
      </c>
      <c r="F132" s="674">
        <v>0</v>
      </c>
      <c r="G132" s="674">
        <v>0</v>
      </c>
      <c r="H132" s="370">
        <v>0</v>
      </c>
      <c r="I132" s="242"/>
      <c r="J132" s="242"/>
      <c r="K132" s="418"/>
    </row>
    <row r="133" spans="2:14" ht="15">
      <c r="B133" s="100" t="s">
        <v>800</v>
      </c>
      <c r="C133" s="71" t="s">
        <v>844</v>
      </c>
      <c r="E133" s="370">
        <v>367699.49</v>
      </c>
      <c r="F133" s="674">
        <v>0</v>
      </c>
      <c r="G133" s="674">
        <v>0</v>
      </c>
      <c r="H133" s="370">
        <v>367699.49</v>
      </c>
      <c r="I133" s="242"/>
      <c r="J133" s="242"/>
      <c r="K133" s="418"/>
    </row>
    <row r="134" spans="2:14" ht="15" customHeight="1" thickBot="1">
      <c r="B134" s="453"/>
      <c r="C134" s="446" t="s">
        <v>220</v>
      </c>
      <c r="E134" s="342">
        <v>367699.49</v>
      </c>
      <c r="F134" s="342">
        <v>0</v>
      </c>
      <c r="G134" s="342">
        <v>0</v>
      </c>
      <c r="H134" s="342">
        <v>367699.49</v>
      </c>
      <c r="I134" s="362"/>
      <c r="J134" s="362"/>
    </row>
    <row r="135" spans="2:14" ht="15" customHeight="1" thickTop="1">
      <c r="B135" s="454"/>
      <c r="C135" s="394"/>
      <c r="E135" s="52"/>
      <c r="F135" s="52"/>
      <c r="G135" s="52"/>
      <c r="H135" s="52"/>
    </row>
    <row r="136" spans="2:14" ht="15" customHeight="1">
      <c r="B136" s="454"/>
      <c r="C136" s="393" t="s">
        <v>1280</v>
      </c>
      <c r="E136" s="52"/>
      <c r="F136" s="52"/>
      <c r="G136" s="52"/>
      <c r="H136" s="52"/>
    </row>
    <row r="137" spans="2:14" ht="15" customHeight="1">
      <c r="B137" s="454"/>
      <c r="C137" s="394"/>
      <c r="E137" s="52"/>
      <c r="F137" s="52"/>
      <c r="G137" s="52"/>
      <c r="H137" s="52"/>
    </row>
    <row r="140" spans="2:14" ht="39" customHeight="1" thickBot="1">
      <c r="B140" s="1043" t="s">
        <v>597</v>
      </c>
      <c r="C140" s="1043" t="s">
        <v>81</v>
      </c>
      <c r="D140" s="409"/>
      <c r="E140" s="1043" t="s">
        <v>261</v>
      </c>
      <c r="F140" s="1058" t="s">
        <v>11</v>
      </c>
      <c r="G140" s="1060"/>
      <c r="H140" s="1043" t="s">
        <v>272</v>
      </c>
      <c r="I140" s="1099" t="s">
        <v>325</v>
      </c>
      <c r="J140" s="1099" t="s">
        <v>568</v>
      </c>
    </row>
    <row r="141" spans="2:14" ht="39" customHeight="1">
      <c r="B141" s="1040"/>
      <c r="C141" s="1040"/>
      <c r="D141" s="409"/>
      <c r="E141" s="1040"/>
      <c r="F141" s="69" t="s">
        <v>1</v>
      </c>
      <c r="G141" s="69" t="s">
        <v>313</v>
      </c>
      <c r="H141" s="1040"/>
      <c r="I141" s="1100"/>
      <c r="J141" s="1100"/>
      <c r="K141" s="368"/>
      <c r="L141" s="369"/>
    </row>
    <row r="142" spans="2:14" ht="11.25" customHeight="1">
      <c r="B142" s="77" t="s">
        <v>801</v>
      </c>
      <c r="C142" s="36" t="s">
        <v>225</v>
      </c>
      <c r="E142" s="642">
        <v>0</v>
      </c>
      <c r="F142" s="642">
        <v>3306.79</v>
      </c>
      <c r="G142" s="642">
        <v>3306.79</v>
      </c>
      <c r="H142" s="642">
        <v>0</v>
      </c>
      <c r="I142" s="455"/>
      <c r="J142" s="455"/>
      <c r="K142" s="362"/>
      <c r="L142" s="362"/>
      <c r="M142" s="418"/>
    </row>
    <row r="143" spans="2:14" ht="6" customHeight="1">
      <c r="C143" s="37"/>
      <c r="E143" s="352"/>
      <c r="F143" s="352"/>
      <c r="G143" s="352"/>
      <c r="H143" s="352"/>
      <c r="I143" s="52"/>
      <c r="J143" s="52"/>
      <c r="K143" s="362"/>
      <c r="L143" s="362"/>
      <c r="M143" s="418"/>
    </row>
    <row r="144" spans="2:14" ht="11.25" customHeight="1">
      <c r="B144" s="79"/>
      <c r="C144" s="38" t="s">
        <v>227</v>
      </c>
      <c r="E144" s="674"/>
      <c r="F144" s="674"/>
      <c r="G144" s="674"/>
      <c r="H144" s="674"/>
      <c r="I144" s="380"/>
      <c r="J144" s="380"/>
      <c r="K144" s="362"/>
      <c r="L144" s="362"/>
      <c r="M144" s="418"/>
    </row>
    <row r="145" spans="2:13" ht="11.25" customHeight="1">
      <c r="B145" s="80" t="s">
        <v>804</v>
      </c>
      <c r="C145" s="42" t="s">
        <v>229</v>
      </c>
      <c r="E145" s="471">
        <v>0</v>
      </c>
      <c r="F145" s="471">
        <v>0</v>
      </c>
      <c r="G145" s="471">
        <v>0</v>
      </c>
      <c r="H145" s="471">
        <v>0</v>
      </c>
      <c r="I145" s="299"/>
      <c r="J145" s="299"/>
      <c r="K145" s="362"/>
      <c r="L145" s="362"/>
      <c r="M145" s="418"/>
    </row>
    <row r="146" spans="2:13" ht="11.25" customHeight="1">
      <c r="B146" s="80" t="s">
        <v>805</v>
      </c>
      <c r="C146" s="42" t="s">
        <v>615</v>
      </c>
      <c r="E146" s="471">
        <v>0</v>
      </c>
      <c r="F146" s="471">
        <v>0</v>
      </c>
      <c r="G146" s="471">
        <v>0</v>
      </c>
      <c r="H146" s="471">
        <v>0</v>
      </c>
      <c r="I146" s="299"/>
      <c r="J146" s="299"/>
      <c r="K146" s="362"/>
      <c r="L146" s="362"/>
      <c r="M146" s="418"/>
    </row>
    <row r="147" spans="2:13" ht="11.25" customHeight="1">
      <c r="B147" s="80" t="s">
        <v>806</v>
      </c>
      <c r="C147" s="42" t="s">
        <v>230</v>
      </c>
      <c r="E147" s="471">
        <v>0</v>
      </c>
      <c r="F147" s="471">
        <v>0</v>
      </c>
      <c r="G147" s="471">
        <v>0</v>
      </c>
      <c r="H147" s="471">
        <v>0</v>
      </c>
      <c r="I147" s="299"/>
      <c r="J147" s="299"/>
      <c r="K147" s="362"/>
      <c r="L147" s="362"/>
      <c r="M147" s="418"/>
    </row>
    <row r="148" spans="2:13" ht="11.25" customHeight="1">
      <c r="B148" s="80" t="s">
        <v>808</v>
      </c>
      <c r="C148" s="42" t="s">
        <v>228</v>
      </c>
      <c r="E148" s="471">
        <v>0</v>
      </c>
      <c r="F148" s="471">
        <v>0</v>
      </c>
      <c r="G148" s="471">
        <v>0</v>
      </c>
      <c r="H148" s="471">
        <v>0</v>
      </c>
      <c r="I148" s="299"/>
      <c r="J148" s="299"/>
      <c r="K148" s="362"/>
      <c r="L148" s="362"/>
      <c r="M148" s="418"/>
    </row>
    <row r="149" spans="2:13" ht="11.25" customHeight="1">
      <c r="B149" s="81"/>
      <c r="C149" s="43" t="s">
        <v>13</v>
      </c>
      <c r="E149" s="471"/>
      <c r="F149" s="471"/>
      <c r="G149" s="471"/>
      <c r="H149" s="471"/>
      <c r="I149" s="299"/>
      <c r="J149" s="299"/>
      <c r="K149" s="362"/>
      <c r="L149" s="362"/>
      <c r="M149" s="418"/>
    </row>
    <row r="150" spans="2:13" ht="11.25" customHeight="1">
      <c r="B150" s="80"/>
      <c r="C150" s="43" t="s">
        <v>13</v>
      </c>
      <c r="E150" s="471"/>
      <c r="F150" s="471"/>
      <c r="G150" s="471"/>
      <c r="H150" s="471"/>
      <c r="I150" s="299"/>
      <c r="J150" s="299"/>
      <c r="K150" s="362"/>
      <c r="L150" s="362"/>
      <c r="M150" s="418"/>
    </row>
    <row r="151" spans="2:13" ht="11.25" customHeight="1">
      <c r="B151" s="80" t="s">
        <v>807</v>
      </c>
      <c r="C151" s="42" t="s">
        <v>82</v>
      </c>
      <c r="E151" s="471">
        <v>0</v>
      </c>
      <c r="F151" s="471">
        <v>0</v>
      </c>
      <c r="G151" s="471">
        <v>0</v>
      </c>
      <c r="H151" s="471">
        <v>0</v>
      </c>
      <c r="I151" s="299"/>
      <c r="J151" s="299"/>
      <c r="K151" s="362"/>
      <c r="L151" s="362"/>
      <c r="M151" s="418"/>
    </row>
    <row r="152" spans="2:13" ht="11.25" customHeight="1">
      <c r="B152" s="81"/>
      <c r="C152" s="43" t="s">
        <v>13</v>
      </c>
      <c r="E152" s="471"/>
      <c r="F152" s="471"/>
      <c r="G152" s="471"/>
      <c r="H152" s="471"/>
      <c r="I152" s="299"/>
      <c r="J152" s="299"/>
      <c r="K152" s="362"/>
      <c r="L152" s="362"/>
      <c r="M152" s="418"/>
    </row>
    <row r="153" spans="2:13" ht="11.25" customHeight="1">
      <c r="B153" s="82"/>
      <c r="C153" s="44" t="s">
        <v>13</v>
      </c>
      <c r="E153" s="706"/>
      <c r="F153" s="706"/>
      <c r="G153" s="706"/>
      <c r="H153" s="706"/>
      <c r="I153" s="33"/>
      <c r="J153" s="33"/>
      <c r="K153" s="362"/>
      <c r="L153" s="362"/>
      <c r="M153" s="418"/>
    </row>
    <row r="154" spans="2:13" ht="6" customHeight="1">
      <c r="B154" s="83"/>
      <c r="C154" s="39"/>
      <c r="E154" s="352"/>
      <c r="F154" s="352"/>
      <c r="G154" s="352"/>
      <c r="H154" s="352"/>
      <c r="I154" s="52"/>
      <c r="J154" s="52"/>
      <c r="K154" s="362"/>
      <c r="L154" s="362"/>
      <c r="M154" s="418"/>
    </row>
    <row r="155" spans="2:13" ht="11.25" customHeight="1">
      <c r="B155" s="79"/>
      <c r="C155" s="38" t="s">
        <v>235</v>
      </c>
      <c r="E155" s="674"/>
      <c r="F155" s="674"/>
      <c r="G155" s="674"/>
      <c r="H155" s="674"/>
      <c r="I155" s="380"/>
      <c r="J155" s="380"/>
      <c r="K155" s="362"/>
      <c r="L155" s="362"/>
      <c r="M155" s="418"/>
    </row>
    <row r="156" spans="2:13" ht="11.25" customHeight="1">
      <c r="B156" s="81" t="s">
        <v>809</v>
      </c>
      <c r="C156" s="40" t="s">
        <v>236</v>
      </c>
      <c r="E156" s="471">
        <v>0</v>
      </c>
      <c r="F156" s="471">
        <v>0</v>
      </c>
      <c r="G156" s="471">
        <v>0</v>
      </c>
      <c r="H156" s="471">
        <v>0</v>
      </c>
      <c r="I156" s="299"/>
      <c r="J156" s="299"/>
      <c r="K156" s="362"/>
      <c r="L156" s="362"/>
      <c r="M156" s="418"/>
    </row>
    <row r="157" spans="2:13" ht="11.25" customHeight="1">
      <c r="B157" s="81" t="s">
        <v>810</v>
      </c>
      <c r="C157" s="40" t="s">
        <v>237</v>
      </c>
      <c r="E157" s="471">
        <v>0</v>
      </c>
      <c r="F157" s="471">
        <v>807211</v>
      </c>
      <c r="G157" s="471">
        <v>0</v>
      </c>
      <c r="H157" s="471">
        <v>807211</v>
      </c>
      <c r="I157" s="299"/>
      <c r="J157" s="299"/>
      <c r="K157" s="362"/>
      <c r="L157" s="362"/>
      <c r="M157" s="418"/>
    </row>
    <row r="158" spans="2:13" ht="11.25" customHeight="1">
      <c r="B158" s="81" t="s">
        <v>811</v>
      </c>
      <c r="C158" s="40" t="s">
        <v>238</v>
      </c>
      <c r="E158" s="471">
        <v>0</v>
      </c>
      <c r="F158" s="471">
        <v>0</v>
      </c>
      <c r="G158" s="471">
        <v>0</v>
      </c>
      <c r="H158" s="471">
        <v>0</v>
      </c>
      <c r="I158" s="299"/>
      <c r="J158" s="299"/>
      <c r="K158" s="362"/>
      <c r="L158" s="362"/>
      <c r="M158" s="418"/>
    </row>
    <row r="159" spans="2:13" ht="11.25" customHeight="1">
      <c r="B159" s="81" t="s">
        <v>812</v>
      </c>
      <c r="C159" s="40" t="s">
        <v>239</v>
      </c>
      <c r="E159" s="471">
        <v>0</v>
      </c>
      <c r="F159" s="471">
        <v>313132571.24000001</v>
      </c>
      <c r="G159" s="471">
        <v>313132571.24000001</v>
      </c>
      <c r="H159" s="471">
        <v>0</v>
      </c>
      <c r="I159" s="299"/>
      <c r="J159" s="299"/>
      <c r="K159" s="362"/>
      <c r="L159" s="362"/>
      <c r="M159" s="418"/>
    </row>
    <row r="160" spans="2:13" ht="11.25" customHeight="1">
      <c r="B160" s="82" t="s">
        <v>813</v>
      </c>
      <c r="C160" s="41" t="s">
        <v>240</v>
      </c>
      <c r="E160" s="706">
        <v>0</v>
      </c>
      <c r="F160" s="706">
        <v>0</v>
      </c>
      <c r="G160" s="706">
        <v>0</v>
      </c>
      <c r="H160" s="706">
        <v>0</v>
      </c>
      <c r="I160" s="33"/>
      <c r="J160" s="33"/>
      <c r="K160" s="362"/>
      <c r="L160" s="362"/>
      <c r="M160" s="418"/>
    </row>
    <row r="161" spans="2:13" ht="6" customHeight="1">
      <c r="C161" s="37"/>
      <c r="E161" s="352"/>
      <c r="F161" s="352"/>
      <c r="G161" s="352"/>
      <c r="H161" s="352"/>
      <c r="I161" s="52"/>
      <c r="J161" s="52"/>
      <c r="K161" s="362"/>
      <c r="L161" s="362"/>
      <c r="M161" s="418"/>
    </row>
    <row r="162" spans="2:13" ht="11.25" customHeight="1">
      <c r="B162" s="79" t="s">
        <v>822</v>
      </c>
      <c r="C162" s="38" t="s">
        <v>242</v>
      </c>
      <c r="E162" s="674">
        <v>412</v>
      </c>
      <c r="F162" s="674">
        <v>271532.2</v>
      </c>
      <c r="G162" s="674">
        <v>271544.2</v>
      </c>
      <c r="H162" s="674">
        <v>400</v>
      </c>
      <c r="I162" s="380"/>
      <c r="J162" s="380"/>
      <c r="K162" s="362"/>
      <c r="L162" s="362"/>
      <c r="M162" s="418"/>
    </row>
    <row r="163" spans="2:13" ht="11.25" customHeight="1">
      <c r="B163" s="81"/>
      <c r="C163" s="40" t="s">
        <v>13</v>
      </c>
      <c r="E163" s="471"/>
      <c r="F163" s="471"/>
      <c r="G163" s="471"/>
      <c r="H163" s="471"/>
      <c r="I163" s="299"/>
      <c r="J163" s="299"/>
      <c r="K163" s="362"/>
      <c r="L163" s="362"/>
      <c r="M163" s="418"/>
    </row>
    <row r="164" spans="2:13" ht="11.25" customHeight="1">
      <c r="B164" s="82"/>
      <c r="C164" s="41" t="s">
        <v>13</v>
      </c>
      <c r="E164" s="706"/>
      <c r="F164" s="706"/>
      <c r="G164" s="706"/>
      <c r="H164" s="706"/>
      <c r="I164" s="33"/>
      <c r="J164" s="33"/>
      <c r="K164" s="362"/>
      <c r="L164" s="362"/>
      <c r="M164" s="418"/>
    </row>
    <row r="165" spans="2:13" ht="6" customHeight="1">
      <c r="B165" s="84"/>
      <c r="C165" s="73"/>
      <c r="E165" s="707"/>
      <c r="F165" s="707"/>
      <c r="G165" s="707"/>
      <c r="H165" s="707"/>
      <c r="I165" s="456"/>
      <c r="J165" s="456"/>
      <c r="K165" s="362"/>
      <c r="L165" s="362"/>
      <c r="M165" s="418"/>
    </row>
    <row r="166" spans="2:13" ht="11.25" customHeight="1">
      <c r="B166" s="85"/>
      <c r="C166" s="70" t="s">
        <v>254</v>
      </c>
      <c r="E166" s="708"/>
      <c r="F166" s="708"/>
      <c r="G166" s="708"/>
      <c r="H166" s="471"/>
      <c r="I166" s="298"/>
      <c r="J166" s="298"/>
      <c r="K166" s="362"/>
      <c r="L166" s="362"/>
      <c r="M166" s="418"/>
    </row>
    <row r="167" spans="2:13" ht="15">
      <c r="B167" s="81" t="s">
        <v>814</v>
      </c>
      <c r="C167" s="457" t="s">
        <v>619</v>
      </c>
      <c r="E167" s="708">
        <v>0</v>
      </c>
      <c r="F167" s="708">
        <v>0</v>
      </c>
      <c r="G167" s="708">
        <v>0</v>
      </c>
      <c r="H167" s="471">
        <v>0</v>
      </c>
      <c r="I167" s="298"/>
      <c r="J167" s="298"/>
      <c r="K167" s="362"/>
      <c r="L167" s="362"/>
      <c r="M167" s="418"/>
    </row>
    <row r="168" spans="2:13" ht="22.5">
      <c r="B168" s="86" t="s">
        <v>815</v>
      </c>
      <c r="C168" s="70" t="s">
        <v>620</v>
      </c>
      <c r="E168" s="708">
        <v>0</v>
      </c>
      <c r="F168" s="708">
        <v>0</v>
      </c>
      <c r="G168" s="708">
        <v>0</v>
      </c>
      <c r="H168" s="471">
        <v>0</v>
      </c>
      <c r="I168" s="298"/>
      <c r="J168" s="298"/>
      <c r="K168" s="362"/>
      <c r="L168" s="362"/>
      <c r="M168" s="418"/>
    </row>
    <row r="169" spans="2:13" ht="22.5">
      <c r="B169" s="86" t="s">
        <v>816</v>
      </c>
      <c r="C169" s="70" t="s">
        <v>621</v>
      </c>
      <c r="E169" s="781">
        <v>48712.5</v>
      </c>
      <c r="F169" s="781">
        <v>0</v>
      </c>
      <c r="G169" s="781">
        <v>32076.3</v>
      </c>
      <c r="H169" s="782">
        <v>16636.2</v>
      </c>
      <c r="I169" s="298"/>
      <c r="J169" s="298"/>
      <c r="K169" s="362"/>
      <c r="L169" s="362"/>
      <c r="M169" s="418"/>
    </row>
    <row r="170" spans="2:13" ht="22.5" customHeight="1">
      <c r="B170" s="81" t="s">
        <v>817</v>
      </c>
      <c r="C170" s="457" t="s">
        <v>618</v>
      </c>
      <c r="E170" s="708">
        <v>0</v>
      </c>
      <c r="F170" s="708">
        <v>0</v>
      </c>
      <c r="G170" s="708">
        <v>0</v>
      </c>
      <c r="H170" s="471">
        <v>0</v>
      </c>
      <c r="I170" s="298"/>
      <c r="J170" s="298"/>
      <c r="K170" s="362"/>
      <c r="L170" s="362"/>
      <c r="M170" s="418"/>
    </row>
    <row r="171" spans="2:13" ht="22.5" customHeight="1">
      <c r="B171" s="81" t="s">
        <v>818</v>
      </c>
      <c r="C171" s="457" t="s">
        <v>617</v>
      </c>
      <c r="E171" s="708">
        <v>48712.5</v>
      </c>
      <c r="F171" s="708"/>
      <c r="G171" s="708">
        <v>32076.3</v>
      </c>
      <c r="H171" s="471">
        <v>16636.2</v>
      </c>
      <c r="I171" s="298"/>
      <c r="J171" s="298"/>
      <c r="K171" s="362"/>
      <c r="L171" s="362"/>
      <c r="M171" s="418"/>
    </row>
    <row r="172" spans="2:13" ht="22.5" customHeight="1">
      <c r="B172" s="81" t="s">
        <v>819</v>
      </c>
      <c r="C172" s="457" t="s">
        <v>616</v>
      </c>
      <c r="E172" s="781">
        <v>8519784.5099999998</v>
      </c>
      <c r="F172" s="781">
        <v>8581.9</v>
      </c>
      <c r="G172" s="781">
        <v>242086</v>
      </c>
      <c r="H172" s="782">
        <v>8286280.9799999995</v>
      </c>
      <c r="I172" s="298"/>
      <c r="J172" s="298"/>
      <c r="K172" s="362"/>
      <c r="L172" s="362"/>
      <c r="M172" s="418"/>
    </row>
    <row r="173" spans="2:13" ht="22.5" customHeight="1">
      <c r="B173" s="783"/>
      <c r="C173" s="457" t="s">
        <v>1386</v>
      </c>
      <c r="E173" s="708">
        <v>10316.790000000001</v>
      </c>
      <c r="F173" s="708">
        <v>0</v>
      </c>
      <c r="G173" s="708">
        <v>0</v>
      </c>
      <c r="H173" s="471">
        <v>10316.790000000001</v>
      </c>
      <c r="I173" s="298"/>
      <c r="J173" s="298"/>
      <c r="K173" s="362"/>
      <c r="L173" s="362"/>
      <c r="M173" s="418"/>
    </row>
    <row r="174" spans="2:13" ht="22.5" customHeight="1">
      <c r="B174" s="783"/>
      <c r="C174" s="457" t="s">
        <v>1387</v>
      </c>
      <c r="E174" s="708">
        <v>211822.98</v>
      </c>
      <c r="F174" s="708"/>
      <c r="G174" s="708">
        <v>15250</v>
      </c>
      <c r="H174" s="471">
        <v>196572.98</v>
      </c>
      <c r="I174" s="298"/>
      <c r="J174" s="298"/>
      <c r="K174" s="362"/>
      <c r="L174" s="362"/>
      <c r="M174" s="418"/>
    </row>
    <row r="175" spans="2:13" ht="22.5" customHeight="1">
      <c r="B175" s="783"/>
      <c r="C175" s="457" t="s">
        <v>1388</v>
      </c>
      <c r="E175" s="708">
        <v>6753.81</v>
      </c>
      <c r="F175" s="708"/>
      <c r="G175" s="708"/>
      <c r="H175" s="471">
        <v>6753.81</v>
      </c>
      <c r="I175" s="298"/>
      <c r="J175" s="298"/>
      <c r="K175" s="362"/>
      <c r="L175" s="362"/>
      <c r="M175" s="418"/>
    </row>
    <row r="176" spans="2:13" ht="22.5" customHeight="1">
      <c r="B176" s="783"/>
      <c r="C176" s="457" t="s">
        <v>1389</v>
      </c>
      <c r="E176" s="708">
        <v>92997.34</v>
      </c>
      <c r="F176" s="708"/>
      <c r="G176" s="708">
        <v>91162</v>
      </c>
      <c r="H176" s="471">
        <v>1835.3399999999965</v>
      </c>
      <c r="I176" s="298"/>
      <c r="J176" s="298"/>
      <c r="K176" s="362"/>
      <c r="L176" s="362"/>
      <c r="M176" s="418"/>
    </row>
    <row r="177" spans="2:13" ht="22.5" customHeight="1">
      <c r="B177" s="783"/>
      <c r="C177" s="457" t="s">
        <v>1390</v>
      </c>
      <c r="E177" s="708">
        <v>23840.35</v>
      </c>
      <c r="F177" s="708"/>
      <c r="G177" s="708">
        <v>88</v>
      </c>
      <c r="H177" s="471">
        <v>23752.35</v>
      </c>
      <c r="I177" s="298"/>
      <c r="J177" s="298"/>
      <c r="K177" s="362"/>
      <c r="L177" s="362"/>
      <c r="M177" s="418"/>
    </row>
    <row r="178" spans="2:13" ht="22.5" customHeight="1">
      <c r="B178" s="783"/>
      <c r="C178" s="457" t="s">
        <v>1391</v>
      </c>
      <c r="E178" s="708">
        <v>1210197.56</v>
      </c>
      <c r="F178" s="708">
        <v>590.45000000000005</v>
      </c>
      <c r="G178" s="708"/>
      <c r="H178" s="471">
        <v>1210788.01</v>
      </c>
      <c r="I178" s="298"/>
      <c r="J178" s="298"/>
      <c r="K178" s="362"/>
      <c r="L178" s="362"/>
      <c r="M178" s="418"/>
    </row>
    <row r="179" spans="2:13" ht="22.5" customHeight="1">
      <c r="B179" s="783"/>
      <c r="C179" s="457" t="s">
        <v>1392</v>
      </c>
      <c r="E179" s="708">
        <v>10436.86</v>
      </c>
      <c r="F179" s="708"/>
      <c r="G179" s="708">
        <v>10437</v>
      </c>
      <c r="H179" s="471">
        <v>-0.13999999999941792</v>
      </c>
      <c r="I179" s="298"/>
      <c r="J179" s="298"/>
      <c r="K179" s="362"/>
      <c r="L179" s="362"/>
      <c r="M179" s="418"/>
    </row>
    <row r="180" spans="2:13" ht="22.5" customHeight="1">
      <c r="B180" s="783"/>
      <c r="C180" s="457" t="s">
        <v>1393</v>
      </c>
      <c r="E180" s="708">
        <v>2644.49</v>
      </c>
      <c r="F180" s="708">
        <v>0</v>
      </c>
      <c r="G180" s="708">
        <v>0</v>
      </c>
      <c r="H180" s="471">
        <v>2644.49</v>
      </c>
      <c r="I180" s="298"/>
      <c r="J180" s="298"/>
      <c r="K180" s="362"/>
      <c r="L180" s="362"/>
      <c r="M180" s="418"/>
    </row>
    <row r="181" spans="2:13" ht="22.5" customHeight="1">
      <c r="B181" s="783"/>
      <c r="C181" s="457" t="s">
        <v>1394</v>
      </c>
      <c r="E181" s="708">
        <v>125678.1</v>
      </c>
      <c r="F181" s="708"/>
      <c r="G181" s="708">
        <v>14519</v>
      </c>
      <c r="H181" s="471">
        <v>111159.1</v>
      </c>
      <c r="I181" s="298"/>
      <c r="J181" s="298"/>
      <c r="K181" s="362"/>
      <c r="L181" s="362"/>
      <c r="M181" s="418"/>
    </row>
    <row r="182" spans="2:13" ht="22.5" customHeight="1">
      <c r="B182" s="783"/>
      <c r="C182" s="457" t="s">
        <v>1395</v>
      </c>
      <c r="E182" s="708">
        <v>2717</v>
      </c>
      <c r="F182" s="708"/>
      <c r="G182" s="708"/>
      <c r="H182" s="471">
        <v>2717</v>
      </c>
      <c r="I182" s="298"/>
      <c r="J182" s="298"/>
      <c r="K182" s="362"/>
      <c r="L182" s="362"/>
      <c r="M182" s="418"/>
    </row>
    <row r="183" spans="2:13" ht="22.5" customHeight="1">
      <c r="B183" s="783"/>
      <c r="C183" s="457" t="s">
        <v>1396</v>
      </c>
      <c r="E183" s="708">
        <v>46942.67</v>
      </c>
      <c r="F183" s="708"/>
      <c r="G183" s="708">
        <v>37634</v>
      </c>
      <c r="H183" s="471">
        <v>9308.6699999999983</v>
      </c>
      <c r="I183" s="298"/>
      <c r="J183" s="298"/>
      <c r="K183" s="362"/>
      <c r="L183" s="362"/>
      <c r="M183" s="418"/>
    </row>
    <row r="184" spans="2:13" ht="22.5" customHeight="1">
      <c r="B184" s="783"/>
      <c r="C184" s="457" t="s">
        <v>1397</v>
      </c>
      <c r="E184" s="708">
        <v>42260.160000000003</v>
      </c>
      <c r="F184" s="708"/>
      <c r="G184" s="708"/>
      <c r="H184" s="471">
        <v>42260.160000000003</v>
      </c>
      <c r="I184" s="298"/>
      <c r="J184" s="298"/>
      <c r="K184" s="362"/>
      <c r="L184" s="362"/>
      <c r="M184" s="418"/>
    </row>
    <row r="185" spans="2:13" ht="22.5" customHeight="1">
      <c r="B185" s="783"/>
      <c r="C185" s="457" t="s">
        <v>1398</v>
      </c>
      <c r="E185" s="708">
        <v>42324.9</v>
      </c>
      <c r="F185" s="708"/>
      <c r="G185" s="708"/>
      <c r="H185" s="471">
        <v>42324.9</v>
      </c>
      <c r="I185" s="298"/>
      <c r="J185" s="298"/>
      <c r="K185" s="362"/>
      <c r="L185" s="362"/>
      <c r="M185" s="418"/>
    </row>
    <row r="186" spans="2:13" ht="22.5" customHeight="1">
      <c r="B186" s="783"/>
      <c r="C186" s="457" t="s">
        <v>1399</v>
      </c>
      <c r="E186" s="708">
        <v>3490415.9</v>
      </c>
      <c r="F186" s="708"/>
      <c r="G186" s="708">
        <v>72996</v>
      </c>
      <c r="H186" s="471">
        <v>3417419.9</v>
      </c>
      <c r="I186" s="298"/>
      <c r="J186" s="298"/>
      <c r="K186" s="362"/>
      <c r="L186" s="362"/>
      <c r="M186" s="418"/>
    </row>
    <row r="187" spans="2:13" ht="22.5" customHeight="1">
      <c r="B187" s="783"/>
      <c r="C187" s="457" t="s">
        <v>1400</v>
      </c>
      <c r="E187" s="708">
        <v>3200436.17</v>
      </c>
      <c r="F187" s="708">
        <v>7991.45</v>
      </c>
      <c r="G187" s="708"/>
      <c r="H187" s="471">
        <v>3208427.62</v>
      </c>
      <c r="I187" s="298"/>
      <c r="J187" s="298"/>
      <c r="K187" s="362"/>
      <c r="L187" s="362"/>
      <c r="M187" s="418"/>
    </row>
    <row r="188" spans="2:13" ht="11.25" customHeight="1">
      <c r="B188" s="85" t="s">
        <v>820</v>
      </c>
      <c r="C188" s="70" t="s">
        <v>1223</v>
      </c>
      <c r="E188" s="781">
        <v>55421.43</v>
      </c>
      <c r="F188" s="781">
        <v>175593.76</v>
      </c>
      <c r="G188" s="781">
        <v>175914.26</v>
      </c>
      <c r="H188" s="782">
        <v>55100.929999999993</v>
      </c>
      <c r="I188" s="298"/>
      <c r="J188" s="298"/>
      <c r="K188" s="362"/>
      <c r="L188" s="362"/>
      <c r="M188" s="418"/>
    </row>
    <row r="189" spans="2:13" ht="22.5" customHeight="1">
      <c r="B189" s="85" t="s">
        <v>821</v>
      </c>
      <c r="C189" s="70" t="s">
        <v>255</v>
      </c>
      <c r="E189" s="708"/>
      <c r="F189" s="708"/>
      <c r="G189" s="708"/>
      <c r="H189" s="471"/>
      <c r="I189" s="298"/>
      <c r="J189" s="298"/>
      <c r="K189" s="362"/>
      <c r="L189" s="362"/>
      <c r="M189" s="418"/>
    </row>
    <row r="190" spans="2:13" ht="15.75" customHeight="1">
      <c r="B190" s="458"/>
      <c r="C190" s="459" t="s">
        <v>241</v>
      </c>
      <c r="E190" s="784">
        <v>8623918.4399999995</v>
      </c>
      <c r="F190" s="784">
        <v>184175.66</v>
      </c>
      <c r="G190" s="784">
        <v>450076.56</v>
      </c>
      <c r="H190" s="784">
        <v>8358018.1099999994</v>
      </c>
      <c r="I190" s="460"/>
      <c r="J190" s="460"/>
      <c r="K190" s="362"/>
      <c r="L190" s="362"/>
      <c r="M190" s="418"/>
    </row>
    <row r="191" spans="2:13" ht="6" customHeight="1">
      <c r="C191" s="37"/>
      <c r="E191" s="352"/>
      <c r="F191" s="352"/>
      <c r="G191" s="352"/>
      <c r="H191" s="352"/>
      <c r="I191" s="52"/>
      <c r="J191" s="52"/>
      <c r="K191" s="362"/>
      <c r="L191" s="362"/>
      <c r="M191" s="418"/>
    </row>
    <row r="192" spans="2:13" ht="11.25" customHeight="1">
      <c r="B192" s="461"/>
      <c r="C192" s="74" t="s">
        <v>247</v>
      </c>
      <c r="E192" s="674"/>
      <c r="F192" s="674"/>
      <c r="G192" s="674"/>
      <c r="H192" s="674"/>
      <c r="I192" s="380"/>
      <c r="J192" s="380"/>
      <c r="K192" s="362"/>
      <c r="L192" s="362"/>
      <c r="M192" s="418"/>
    </row>
    <row r="193" spans="2:15" ht="11.25" customHeight="1">
      <c r="B193" s="462" t="s">
        <v>828</v>
      </c>
      <c r="C193" s="463" t="s">
        <v>248</v>
      </c>
      <c r="E193" s="471">
        <v>23407.75</v>
      </c>
      <c r="F193" s="471">
        <v>73671.070000000007</v>
      </c>
      <c r="G193" s="471">
        <v>97078.82</v>
      </c>
      <c r="H193" s="471">
        <v>0</v>
      </c>
      <c r="I193" s="299"/>
      <c r="J193" s="299"/>
      <c r="K193" s="362"/>
      <c r="L193" s="362"/>
      <c r="M193" s="418"/>
    </row>
    <row r="194" spans="2:15" ht="11.25" customHeight="1">
      <c r="B194" s="464"/>
      <c r="C194" s="465" t="s">
        <v>145</v>
      </c>
      <c r="E194" s="471"/>
      <c r="F194" s="471"/>
      <c r="G194" s="471"/>
      <c r="H194" s="471"/>
      <c r="I194" s="299"/>
      <c r="J194" s="299"/>
      <c r="K194" s="362"/>
      <c r="L194" s="362"/>
      <c r="M194" s="418"/>
    </row>
    <row r="195" spans="2:15" ht="11.25" customHeight="1">
      <c r="B195" s="464"/>
      <c r="C195" s="465" t="s">
        <v>145</v>
      </c>
      <c r="E195" s="471"/>
      <c r="F195" s="471"/>
      <c r="G195" s="471"/>
      <c r="H195" s="471"/>
      <c r="I195" s="299"/>
      <c r="J195" s="299"/>
      <c r="K195" s="362"/>
      <c r="L195" s="362"/>
      <c r="M195" s="418"/>
    </row>
    <row r="196" spans="2:15" ht="11.25" customHeight="1">
      <c r="B196" s="462" t="s">
        <v>829</v>
      </c>
      <c r="C196" s="463" t="s">
        <v>249</v>
      </c>
      <c r="E196" s="471">
        <v>0</v>
      </c>
      <c r="F196" s="471">
        <v>0</v>
      </c>
      <c r="G196" s="471">
        <v>0</v>
      </c>
      <c r="H196" s="471">
        <v>0</v>
      </c>
      <c r="I196" s="299"/>
      <c r="J196" s="299"/>
      <c r="K196" s="362"/>
      <c r="L196" s="362"/>
      <c r="M196" s="418"/>
    </row>
    <row r="197" spans="2:15" ht="11.25" customHeight="1">
      <c r="B197" s="464"/>
      <c r="C197" s="465" t="s">
        <v>145</v>
      </c>
      <c r="E197" s="471"/>
      <c r="F197" s="471"/>
      <c r="G197" s="471"/>
      <c r="H197" s="471"/>
      <c r="I197" s="299"/>
      <c r="J197" s="299"/>
      <c r="K197" s="362"/>
      <c r="L197" s="362"/>
      <c r="M197" s="418"/>
    </row>
    <row r="198" spans="2:15" ht="11.25" customHeight="1">
      <c r="B198" s="464"/>
      <c r="C198" s="465" t="s">
        <v>145</v>
      </c>
      <c r="E198" s="471"/>
      <c r="F198" s="471"/>
      <c r="G198" s="471"/>
      <c r="H198" s="471"/>
      <c r="I198" s="299"/>
      <c r="J198" s="299"/>
      <c r="K198" s="362"/>
      <c r="L198" s="362"/>
      <c r="M198" s="418"/>
    </row>
    <row r="199" spans="2:15" ht="11.25" customHeight="1">
      <c r="B199" s="462" t="s">
        <v>830</v>
      </c>
      <c r="C199" s="463" t="s">
        <v>250</v>
      </c>
      <c r="E199" s="471">
        <v>0</v>
      </c>
      <c r="F199" s="471">
        <v>0</v>
      </c>
      <c r="G199" s="471">
        <v>0</v>
      </c>
      <c r="H199" s="471">
        <v>0</v>
      </c>
      <c r="I199" s="299"/>
      <c r="J199" s="299"/>
      <c r="K199" s="362"/>
      <c r="L199" s="362"/>
      <c r="M199" s="418"/>
    </row>
    <row r="200" spans="2:15" ht="11.25" customHeight="1">
      <c r="B200" s="464"/>
      <c r="C200" s="465" t="s">
        <v>145</v>
      </c>
      <c r="E200" s="471"/>
      <c r="F200" s="471"/>
      <c r="G200" s="471"/>
      <c r="H200" s="471"/>
      <c r="I200" s="299"/>
      <c r="J200" s="299"/>
      <c r="K200" s="362"/>
      <c r="L200" s="362"/>
      <c r="M200" s="418"/>
    </row>
    <row r="201" spans="2:15" ht="11.25" customHeight="1">
      <c r="B201" s="466"/>
      <c r="C201" s="467" t="s">
        <v>145</v>
      </c>
      <c r="E201" s="710"/>
      <c r="F201" s="710"/>
      <c r="G201" s="710"/>
      <c r="H201" s="710"/>
      <c r="I201" s="468"/>
      <c r="J201" s="468"/>
      <c r="K201" s="362"/>
      <c r="L201" s="362"/>
      <c r="M201" s="418"/>
    </row>
    <row r="202" spans="2:15" ht="6" customHeight="1">
      <c r="B202" s="469"/>
      <c r="C202" s="470"/>
      <c r="E202" s="352"/>
      <c r="F202" s="352"/>
      <c r="G202" s="352"/>
      <c r="H202" s="352"/>
      <c r="I202" s="52"/>
      <c r="J202" s="52"/>
      <c r="K202" s="362"/>
      <c r="L202" s="362"/>
      <c r="M202" s="418"/>
    </row>
    <row r="203" spans="2:15" s="413" customFormat="1" ht="11.25" customHeight="1">
      <c r="B203" s="79" t="s">
        <v>823</v>
      </c>
      <c r="C203" s="38" t="s">
        <v>243</v>
      </c>
      <c r="E203" s="711">
        <v>48139649</v>
      </c>
      <c r="F203" s="711"/>
      <c r="G203" s="711">
        <v>5768432.1400000006</v>
      </c>
      <c r="H203" s="711">
        <v>0</v>
      </c>
      <c r="I203" s="25"/>
      <c r="J203" s="25"/>
      <c r="K203" s="374"/>
      <c r="L203" s="374"/>
      <c r="M203" s="415"/>
      <c r="O203" s="415"/>
    </row>
    <row r="204" spans="2:15" ht="15">
      <c r="B204" s="81" t="s">
        <v>824</v>
      </c>
      <c r="C204" s="76" t="s">
        <v>622</v>
      </c>
      <c r="E204" s="471">
        <v>2100</v>
      </c>
      <c r="F204" s="471"/>
      <c r="G204" s="471"/>
      <c r="H204" s="471">
        <v>0</v>
      </c>
      <c r="I204" s="299"/>
      <c r="J204" s="299"/>
      <c r="K204" s="362"/>
      <c r="L204" s="362"/>
      <c r="M204" s="418"/>
      <c r="O204" s="418"/>
    </row>
    <row r="205" spans="2:15" ht="15">
      <c r="B205" s="795" t="s">
        <v>825</v>
      </c>
      <c r="C205" s="796" t="s">
        <v>244</v>
      </c>
      <c r="D205" s="413"/>
      <c r="E205" s="782">
        <v>48137549</v>
      </c>
      <c r="F205" s="782">
        <v>0</v>
      </c>
      <c r="G205" s="782">
        <v>5768432</v>
      </c>
      <c r="H205" s="782">
        <v>42369117.119999997</v>
      </c>
      <c r="I205" s="781">
        <v>16819837</v>
      </c>
      <c r="J205" s="797">
        <v>4386496.6100000301</v>
      </c>
      <c r="K205" s="362"/>
      <c r="L205" s="362"/>
      <c r="M205" s="418"/>
      <c r="O205" s="418"/>
    </row>
    <row r="206" spans="2:15" ht="15">
      <c r="B206" s="785" t="s">
        <v>1403</v>
      </c>
      <c r="C206" s="786" t="s">
        <v>244</v>
      </c>
      <c r="E206" s="789">
        <v>48137549</v>
      </c>
      <c r="F206" s="789"/>
      <c r="G206" s="789">
        <v>5464874</v>
      </c>
      <c r="H206" s="789">
        <v>42672675</v>
      </c>
      <c r="I206" s="790">
        <v>16819837</v>
      </c>
      <c r="J206" s="791">
        <v>4386496.6100000301</v>
      </c>
      <c r="K206" s="362"/>
      <c r="L206" s="362"/>
      <c r="M206" s="418"/>
      <c r="O206" s="418"/>
    </row>
    <row r="207" spans="2:15" ht="11.25" customHeight="1">
      <c r="B207" s="787" t="s">
        <v>1405</v>
      </c>
      <c r="C207" s="788" t="s">
        <v>1629</v>
      </c>
      <c r="E207" s="792"/>
      <c r="F207" s="792"/>
      <c r="G207" s="792">
        <v>303558</v>
      </c>
      <c r="H207" s="792">
        <v>-303558</v>
      </c>
      <c r="I207" s="793"/>
      <c r="J207" s="794"/>
      <c r="K207" s="362"/>
      <c r="L207" s="362"/>
      <c r="M207" s="418"/>
      <c r="O207" s="418"/>
    </row>
    <row r="208" spans="2:15" ht="6" customHeight="1">
      <c r="C208" s="37"/>
      <c r="E208" s="352"/>
      <c r="F208" s="352"/>
      <c r="G208" s="352"/>
      <c r="H208" s="352"/>
      <c r="I208" s="52"/>
      <c r="J208" s="52"/>
      <c r="K208" s="362"/>
      <c r="L208" s="362"/>
      <c r="M208" s="418"/>
      <c r="O208" s="418"/>
    </row>
    <row r="209" spans="2:15" ht="11.25" customHeight="1">
      <c r="B209" s="77" t="s">
        <v>802</v>
      </c>
      <c r="C209" s="36" t="s">
        <v>226</v>
      </c>
      <c r="E209" s="709">
        <v>243026</v>
      </c>
      <c r="F209" s="709">
        <v>1784441456.3199997</v>
      </c>
      <c r="G209" s="709">
        <v>1772227204.4399996</v>
      </c>
      <c r="H209" s="709">
        <v>12457277.880000114</v>
      </c>
      <c r="I209" s="460"/>
      <c r="J209" s="460"/>
      <c r="K209" s="362"/>
      <c r="L209" s="362"/>
      <c r="M209" s="418"/>
      <c r="O209" s="418"/>
    </row>
    <row r="210" spans="2:15" ht="6" customHeight="1">
      <c r="C210" s="37"/>
      <c r="E210" s="352"/>
      <c r="F210" s="352"/>
      <c r="G210" s="352"/>
      <c r="H210" s="352"/>
      <c r="I210" s="52"/>
      <c r="J210" s="52"/>
      <c r="K210" s="362"/>
      <c r="L210" s="362"/>
      <c r="M210" s="418"/>
      <c r="O210" s="418"/>
    </row>
    <row r="211" spans="2:15" ht="11.25" customHeight="1">
      <c r="B211" s="79" t="s">
        <v>826</v>
      </c>
      <c r="C211" s="38" t="s">
        <v>245</v>
      </c>
      <c r="E211" s="674">
        <v>8153597.3399999999</v>
      </c>
      <c r="F211" s="674">
        <v>70343246.810000002</v>
      </c>
      <c r="G211" s="674">
        <v>71304828.929999992</v>
      </c>
      <c r="H211" s="674">
        <v>7192015.2200000137</v>
      </c>
      <c r="I211" s="380"/>
      <c r="J211" s="380"/>
      <c r="K211" s="362"/>
      <c r="L211" s="362"/>
      <c r="M211" s="418"/>
      <c r="O211" s="418"/>
    </row>
    <row r="212" spans="2:15" ht="11.25" customHeight="1">
      <c r="B212" s="81"/>
      <c r="C212" s="40" t="s">
        <v>13</v>
      </c>
      <c r="E212" s="471"/>
      <c r="F212" s="471"/>
      <c r="G212" s="471"/>
      <c r="H212" s="471"/>
      <c r="I212" s="299"/>
      <c r="J212" s="299"/>
      <c r="K212" s="362"/>
      <c r="L212" s="362"/>
      <c r="M212" s="418"/>
    </row>
    <row r="213" spans="2:15" ht="11.25" customHeight="1">
      <c r="B213" s="82"/>
      <c r="C213" s="41" t="s">
        <v>13</v>
      </c>
      <c r="E213" s="706"/>
      <c r="F213" s="706"/>
      <c r="G213" s="706"/>
      <c r="H213" s="706"/>
      <c r="I213" s="33"/>
      <c r="J213" s="33"/>
      <c r="K213" s="362"/>
      <c r="L213" s="362"/>
      <c r="M213" s="418"/>
    </row>
    <row r="214" spans="2:15" ht="6" customHeight="1">
      <c r="B214" s="83"/>
      <c r="C214" s="39"/>
      <c r="E214" s="352"/>
      <c r="F214" s="352"/>
      <c r="G214" s="352"/>
      <c r="H214" s="352"/>
      <c r="I214" s="52"/>
      <c r="J214" s="52"/>
      <c r="K214" s="362"/>
      <c r="L214" s="362"/>
      <c r="M214" s="418"/>
    </row>
    <row r="215" spans="2:15" ht="11.25" customHeight="1">
      <c r="B215" s="79" t="s">
        <v>827</v>
      </c>
      <c r="C215" s="38" t="s">
        <v>246</v>
      </c>
      <c r="E215" s="674">
        <v>8579852.4400000013</v>
      </c>
      <c r="F215" s="674">
        <v>48313141.789999999</v>
      </c>
      <c r="G215" s="674">
        <v>44544620.060000002</v>
      </c>
      <c r="H215" s="674">
        <v>12348374.170000002</v>
      </c>
      <c r="I215" s="380"/>
      <c r="J215" s="380"/>
      <c r="K215" s="362"/>
      <c r="L215" s="362"/>
      <c r="M215" s="418"/>
    </row>
    <row r="216" spans="2:15" ht="11.25" customHeight="1">
      <c r="B216" s="81"/>
      <c r="C216" s="40" t="s">
        <v>13</v>
      </c>
      <c r="E216" s="471"/>
      <c r="F216" s="471"/>
      <c r="G216" s="471"/>
      <c r="H216" s="471"/>
      <c r="I216" s="299"/>
      <c r="J216" s="299"/>
      <c r="K216" s="362"/>
      <c r="L216" s="362"/>
      <c r="M216" s="418"/>
    </row>
    <row r="217" spans="2:15" ht="11.25" customHeight="1">
      <c r="B217" s="82"/>
      <c r="C217" s="41" t="s">
        <v>13</v>
      </c>
      <c r="E217" s="706"/>
      <c r="F217" s="706"/>
      <c r="G217" s="706"/>
      <c r="H217" s="706"/>
      <c r="I217" s="33"/>
      <c r="J217" s="33"/>
      <c r="K217" s="362"/>
      <c r="L217" s="362"/>
      <c r="M217" s="418"/>
    </row>
    <row r="218" spans="2:15" ht="6" customHeight="1">
      <c r="C218" s="37"/>
      <c r="E218" s="352"/>
      <c r="F218" s="352"/>
      <c r="G218" s="352"/>
      <c r="H218" s="352"/>
      <c r="I218" s="52"/>
      <c r="J218" s="52"/>
      <c r="K218" s="362"/>
      <c r="L218" s="362"/>
      <c r="M218" s="418"/>
    </row>
    <row r="219" spans="2:15" ht="11.25" customHeight="1">
      <c r="B219" s="461" t="s">
        <v>1236</v>
      </c>
      <c r="C219" s="74" t="s">
        <v>1235</v>
      </c>
      <c r="E219" s="674">
        <v>23334044.140000008</v>
      </c>
      <c r="F219" s="674">
        <v>283934785.99999994</v>
      </c>
      <c r="G219" s="674">
        <v>288375825.31</v>
      </c>
      <c r="H219" s="674">
        <v>18893004.829999935</v>
      </c>
      <c r="I219" s="380"/>
      <c r="J219" s="380"/>
      <c r="K219" s="362"/>
      <c r="L219" s="362"/>
      <c r="M219" s="418"/>
    </row>
    <row r="220" spans="2:15" ht="11.25" customHeight="1">
      <c r="B220" s="86" t="s">
        <v>803</v>
      </c>
      <c r="C220" s="45" t="s">
        <v>1234</v>
      </c>
      <c r="E220" s="471">
        <v>0</v>
      </c>
      <c r="F220" s="471">
        <v>0</v>
      </c>
      <c r="G220" s="471">
        <v>0</v>
      </c>
      <c r="H220" s="471">
        <v>0</v>
      </c>
      <c r="I220" s="299"/>
      <c r="J220" s="299"/>
      <c r="K220" s="362"/>
      <c r="L220" s="362"/>
      <c r="M220" s="418"/>
    </row>
    <row r="221" spans="2:15" ht="11.25" customHeight="1">
      <c r="B221" s="86" t="s">
        <v>1204</v>
      </c>
      <c r="C221" s="45" t="s">
        <v>251</v>
      </c>
      <c r="E221" s="471">
        <v>22622107.140000008</v>
      </c>
      <c r="F221" s="471">
        <v>272260772.42999995</v>
      </c>
      <c r="G221" s="471">
        <v>277236394.44</v>
      </c>
      <c r="H221" s="471">
        <v>17646485.129999936</v>
      </c>
      <c r="I221" s="299"/>
      <c r="J221" s="299"/>
      <c r="K221" s="362"/>
      <c r="L221" s="362"/>
      <c r="M221" s="418"/>
    </row>
    <row r="222" spans="2:15" ht="11.25" customHeight="1">
      <c r="B222" s="86" t="s">
        <v>1205</v>
      </c>
      <c r="C222" s="45" t="s">
        <v>252</v>
      </c>
      <c r="E222" s="471">
        <v>0</v>
      </c>
      <c r="F222" s="471">
        <v>0</v>
      </c>
      <c r="G222" s="471">
        <v>0</v>
      </c>
      <c r="H222" s="471">
        <v>0</v>
      </c>
      <c r="I222" s="299"/>
      <c r="J222" s="299"/>
      <c r="K222" s="362"/>
      <c r="L222" s="362"/>
      <c r="M222" s="418"/>
    </row>
    <row r="223" spans="2:15" ht="11.25" customHeight="1">
      <c r="B223" s="86" t="s">
        <v>1206</v>
      </c>
      <c r="C223" s="45" t="s">
        <v>253</v>
      </c>
      <c r="E223" s="471">
        <v>711937</v>
      </c>
      <c r="F223" s="471">
        <v>11674013.57</v>
      </c>
      <c r="G223" s="471">
        <v>11139430.870000001</v>
      </c>
      <c r="H223" s="471">
        <v>1246519.6999999993</v>
      </c>
      <c r="I223" s="299"/>
      <c r="J223" s="299"/>
      <c r="K223" s="362"/>
      <c r="L223" s="362"/>
      <c r="M223" s="418"/>
    </row>
    <row r="224" spans="2:15" ht="11.25" customHeight="1">
      <c r="B224" s="472"/>
      <c r="C224" s="473"/>
      <c r="E224" s="471"/>
      <c r="F224" s="471"/>
      <c r="G224" s="471"/>
      <c r="H224" s="471"/>
      <c r="I224" s="299"/>
      <c r="J224" s="299"/>
      <c r="K224" s="362"/>
      <c r="L224" s="362"/>
      <c r="M224" s="418"/>
    </row>
    <row r="225" spans="2:17" ht="11.25" customHeight="1">
      <c r="B225" s="466"/>
      <c r="C225" s="467"/>
      <c r="E225" s="710"/>
      <c r="F225" s="710"/>
      <c r="G225" s="710"/>
      <c r="H225" s="710"/>
      <c r="I225" s="468"/>
      <c r="J225" s="468"/>
      <c r="K225" s="362"/>
      <c r="L225" s="362"/>
      <c r="M225" s="418"/>
    </row>
    <row r="226" spans="2:17" ht="11.25" customHeight="1">
      <c r="B226" s="474"/>
      <c r="C226" s="475"/>
      <c r="E226" s="52"/>
      <c r="F226" s="52"/>
      <c r="G226" s="52"/>
      <c r="H226" s="52"/>
      <c r="I226" s="52"/>
      <c r="J226" s="52"/>
    </row>
    <row r="227" spans="2:17" ht="11.25" customHeight="1">
      <c r="B227" s="474"/>
      <c r="C227" s="356" t="s">
        <v>1281</v>
      </c>
      <c r="E227" s="52"/>
      <c r="F227" s="52"/>
      <c r="G227" s="52"/>
      <c r="H227" s="52"/>
      <c r="I227" s="52"/>
      <c r="J227" s="52"/>
    </row>
    <row r="228" spans="2:17" ht="11.25" customHeight="1">
      <c r="B228" s="474"/>
      <c r="C228" s="475"/>
      <c r="E228" s="52"/>
      <c r="F228" s="52"/>
      <c r="G228" s="52"/>
      <c r="H228" s="52"/>
      <c r="I228" s="52"/>
      <c r="J228" s="52"/>
    </row>
    <row r="229" spans="2:17" ht="15" customHeight="1">
      <c r="B229" s="197"/>
      <c r="C229" s="476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</row>
    <row r="230" spans="2:17" ht="15" customHeight="1"/>
    <row r="231" spans="2:17" ht="26.25" customHeight="1" thickBot="1">
      <c r="B231" s="1094" t="s">
        <v>597</v>
      </c>
      <c r="C231" s="1049" t="s">
        <v>81</v>
      </c>
      <c r="D231" s="409"/>
      <c r="E231" s="1058" t="s">
        <v>233</v>
      </c>
      <c r="F231" s="1059"/>
      <c r="G231" s="1059"/>
      <c r="H231" s="1059"/>
      <c r="I231" s="1060"/>
    </row>
    <row r="232" spans="2:17" ht="24">
      <c r="B232" s="1094"/>
      <c r="C232" s="1049"/>
      <c r="D232" s="409"/>
      <c r="E232" s="46" t="s">
        <v>1477</v>
      </c>
      <c r="F232" s="46" t="s">
        <v>1476</v>
      </c>
      <c r="G232" s="46" t="s">
        <v>1475</v>
      </c>
      <c r="H232" s="46" t="s">
        <v>1474</v>
      </c>
      <c r="I232" s="46" t="s">
        <v>1473</v>
      </c>
      <c r="J232" s="368"/>
      <c r="K232" s="369"/>
    </row>
    <row r="233" spans="2:17" ht="11.25" customHeight="1">
      <c r="B233" s="77" t="s">
        <v>801</v>
      </c>
      <c r="C233" s="36" t="s">
        <v>225</v>
      </c>
      <c r="E233" s="712"/>
      <c r="F233" s="712"/>
      <c r="G233" s="712"/>
      <c r="H233" s="712"/>
      <c r="I233" s="712"/>
      <c r="J233" s="362"/>
      <c r="K233" s="362"/>
    </row>
    <row r="234" spans="2:17" ht="6" customHeight="1">
      <c r="C234" s="37"/>
      <c r="E234" s="713"/>
      <c r="F234" s="713"/>
      <c r="G234" s="713"/>
      <c r="H234" s="713"/>
      <c r="I234" s="713"/>
      <c r="J234" s="362"/>
      <c r="K234" s="362"/>
      <c r="L234" s="418"/>
    </row>
    <row r="235" spans="2:17" ht="11.25" customHeight="1">
      <c r="B235" s="79"/>
      <c r="C235" s="38" t="s">
        <v>227</v>
      </c>
      <c r="E235" s="538"/>
      <c r="F235" s="538"/>
      <c r="G235" s="538"/>
      <c r="H235" s="538"/>
      <c r="I235" s="538"/>
      <c r="J235" s="362"/>
      <c r="K235" s="362"/>
      <c r="L235" s="418"/>
    </row>
    <row r="236" spans="2:17" ht="11.25" customHeight="1">
      <c r="B236" s="80" t="s">
        <v>804</v>
      </c>
      <c r="C236" s="42" t="s">
        <v>229</v>
      </c>
      <c r="E236" s="708"/>
      <c r="F236" s="708"/>
      <c r="G236" s="708"/>
      <c r="H236" s="708"/>
      <c r="I236" s="708"/>
      <c r="J236" s="362"/>
      <c r="K236" s="362"/>
      <c r="L236" s="418"/>
    </row>
    <row r="237" spans="2:17" ht="11.25" customHeight="1">
      <c r="B237" s="80" t="s">
        <v>805</v>
      </c>
      <c r="C237" s="42" t="s">
        <v>615</v>
      </c>
      <c r="E237" s="708"/>
      <c r="F237" s="708"/>
      <c r="G237" s="708"/>
      <c r="H237" s="708"/>
      <c r="I237" s="708"/>
      <c r="J237" s="362"/>
      <c r="K237" s="362"/>
      <c r="L237" s="418"/>
    </row>
    <row r="238" spans="2:17" ht="11.25" customHeight="1">
      <c r="B238" s="80" t="s">
        <v>806</v>
      </c>
      <c r="C238" s="42" t="s">
        <v>230</v>
      </c>
      <c r="E238" s="708"/>
      <c r="F238" s="708"/>
      <c r="G238" s="708"/>
      <c r="H238" s="708"/>
      <c r="I238" s="708"/>
      <c r="J238" s="362"/>
      <c r="K238" s="362"/>
      <c r="L238" s="418"/>
    </row>
    <row r="239" spans="2:17" ht="11.25" customHeight="1">
      <c r="B239" s="80" t="s">
        <v>808</v>
      </c>
      <c r="C239" s="42" t="s">
        <v>228</v>
      </c>
      <c r="E239" s="708"/>
      <c r="F239" s="708"/>
      <c r="G239" s="708"/>
      <c r="H239" s="708"/>
      <c r="I239" s="708"/>
      <c r="J239" s="362"/>
      <c r="K239" s="362"/>
      <c r="L239" s="418"/>
    </row>
    <row r="240" spans="2:17" ht="11.25" customHeight="1">
      <c r="B240" s="81"/>
      <c r="C240" s="43" t="s">
        <v>13</v>
      </c>
      <c r="E240" s="708"/>
      <c r="F240" s="708"/>
      <c r="G240" s="708"/>
      <c r="H240" s="708"/>
      <c r="I240" s="708"/>
      <c r="J240" s="362"/>
      <c r="K240" s="362"/>
      <c r="L240" s="418"/>
    </row>
    <row r="241" spans="2:12" ht="11.25" customHeight="1">
      <c r="B241" s="80"/>
      <c r="C241" s="43" t="s">
        <v>13</v>
      </c>
      <c r="E241" s="708"/>
      <c r="F241" s="708"/>
      <c r="G241" s="708"/>
      <c r="H241" s="708"/>
      <c r="I241" s="708"/>
      <c r="J241" s="362"/>
      <c r="K241" s="362"/>
      <c r="L241" s="418"/>
    </row>
    <row r="242" spans="2:12" ht="11.25" customHeight="1">
      <c r="B242" s="80" t="s">
        <v>807</v>
      </c>
      <c r="C242" s="42" t="s">
        <v>82</v>
      </c>
      <c r="E242" s="708"/>
      <c r="F242" s="708"/>
      <c r="G242" s="708"/>
      <c r="H242" s="708"/>
      <c r="I242" s="708"/>
      <c r="J242" s="362"/>
      <c r="K242" s="362"/>
      <c r="L242" s="418"/>
    </row>
    <row r="243" spans="2:12" ht="11.25" customHeight="1">
      <c r="B243" s="81"/>
      <c r="C243" s="43" t="s">
        <v>13</v>
      </c>
      <c r="E243" s="708"/>
      <c r="F243" s="708"/>
      <c r="G243" s="708"/>
      <c r="H243" s="708"/>
      <c r="I243" s="708"/>
      <c r="J243" s="362"/>
      <c r="K243" s="362"/>
      <c r="L243" s="418"/>
    </row>
    <row r="244" spans="2:12" ht="11.25" customHeight="1">
      <c r="B244" s="82"/>
      <c r="C244" s="44" t="s">
        <v>13</v>
      </c>
      <c r="E244" s="664"/>
      <c r="F244" s="664"/>
      <c r="G244" s="664"/>
      <c r="H244" s="664"/>
      <c r="I244" s="664"/>
      <c r="J244" s="362"/>
      <c r="K244" s="362"/>
      <c r="L244" s="418"/>
    </row>
    <row r="245" spans="2:12" ht="6" customHeight="1">
      <c r="B245" s="83"/>
      <c r="C245" s="39"/>
      <c r="E245" s="713"/>
      <c r="F245" s="713"/>
      <c r="G245" s="713"/>
      <c r="H245" s="713"/>
      <c r="I245" s="713"/>
      <c r="J245" s="362"/>
      <c r="K245" s="362"/>
      <c r="L245" s="418"/>
    </row>
    <row r="246" spans="2:12" ht="11.25" customHeight="1">
      <c r="B246" s="79"/>
      <c r="C246" s="38" t="s">
        <v>235</v>
      </c>
      <c r="E246" s="538"/>
      <c r="F246" s="538"/>
      <c r="G246" s="538"/>
      <c r="H246" s="538"/>
      <c r="I246" s="538"/>
      <c r="J246" s="362"/>
      <c r="K246" s="362"/>
      <c r="L246" s="418"/>
    </row>
    <row r="247" spans="2:12" ht="11.25" customHeight="1">
      <c r="B247" s="81" t="s">
        <v>809</v>
      </c>
      <c r="C247" s="40" t="s">
        <v>236</v>
      </c>
      <c r="E247" s="708"/>
      <c r="F247" s="708"/>
      <c r="G247" s="708"/>
      <c r="H247" s="708"/>
      <c r="I247" s="708"/>
      <c r="J247" s="362"/>
      <c r="K247" s="362"/>
      <c r="L247" s="418"/>
    </row>
    <row r="248" spans="2:12" ht="11.25" customHeight="1">
      <c r="B248" s="81" t="s">
        <v>810</v>
      </c>
      <c r="C248" s="40" t="s">
        <v>237</v>
      </c>
      <c r="E248" s="708"/>
      <c r="F248" s="708"/>
      <c r="G248" s="708"/>
      <c r="H248" s="708"/>
      <c r="I248" s="708">
        <v>807211</v>
      </c>
      <c r="J248" s="362"/>
      <c r="K248" s="362"/>
      <c r="L248" s="418"/>
    </row>
    <row r="249" spans="2:12" ht="11.25" customHeight="1">
      <c r="B249" s="81" t="s">
        <v>811</v>
      </c>
      <c r="C249" s="40" t="s">
        <v>238</v>
      </c>
      <c r="E249" s="708"/>
      <c r="F249" s="708"/>
      <c r="G249" s="708"/>
      <c r="H249" s="708"/>
      <c r="I249" s="708"/>
      <c r="J249" s="362"/>
      <c r="K249" s="362"/>
      <c r="L249" s="418"/>
    </row>
    <row r="250" spans="2:12" ht="11.25" customHeight="1">
      <c r="B250" s="81" t="s">
        <v>812</v>
      </c>
      <c r="C250" s="40" t="s">
        <v>239</v>
      </c>
      <c r="E250" s="708"/>
      <c r="F250" s="708"/>
      <c r="G250" s="708"/>
      <c r="H250" s="708"/>
      <c r="I250" s="708"/>
      <c r="J250" s="362"/>
      <c r="K250" s="362"/>
      <c r="L250" s="418"/>
    </row>
    <row r="251" spans="2:12" ht="11.25" customHeight="1">
      <c r="B251" s="82" t="s">
        <v>813</v>
      </c>
      <c r="C251" s="41" t="s">
        <v>240</v>
      </c>
      <c r="E251" s="664"/>
      <c r="F251" s="664"/>
      <c r="G251" s="664"/>
      <c r="H251" s="664"/>
      <c r="I251" s="664"/>
      <c r="J251" s="362"/>
      <c r="K251" s="362"/>
      <c r="L251" s="418"/>
    </row>
    <row r="252" spans="2:12" ht="6" customHeight="1">
      <c r="C252" s="37"/>
      <c r="E252" s="713"/>
      <c r="F252" s="713"/>
      <c r="G252" s="713"/>
      <c r="H252" s="713"/>
      <c r="I252" s="713"/>
      <c r="J252" s="362"/>
      <c r="K252" s="362"/>
      <c r="L252" s="418"/>
    </row>
    <row r="253" spans="2:12" ht="11.25" customHeight="1">
      <c r="B253" s="79" t="s">
        <v>822</v>
      </c>
      <c r="C253" s="38" t="s">
        <v>242</v>
      </c>
      <c r="E253" s="538"/>
      <c r="F253" s="538"/>
      <c r="G253" s="538">
        <v>400</v>
      </c>
      <c r="H253" s="538"/>
      <c r="I253" s="538"/>
      <c r="J253" s="362"/>
      <c r="K253" s="362"/>
      <c r="L253" s="418"/>
    </row>
    <row r="254" spans="2:12" ht="11.25" customHeight="1">
      <c r="B254" s="81"/>
      <c r="C254" s="40" t="s">
        <v>13</v>
      </c>
      <c r="E254" s="708"/>
      <c r="F254" s="708"/>
      <c r="G254" s="708"/>
      <c r="H254" s="708"/>
      <c r="I254" s="708"/>
      <c r="J254" s="362"/>
      <c r="K254" s="362"/>
      <c r="L254" s="418"/>
    </row>
    <row r="255" spans="2:12" ht="11.25" customHeight="1">
      <c r="B255" s="82"/>
      <c r="C255" s="41" t="s">
        <v>13</v>
      </c>
      <c r="E255" s="664"/>
      <c r="F255" s="664"/>
      <c r="G255" s="664"/>
      <c r="H255" s="664"/>
      <c r="I255" s="664"/>
      <c r="J255" s="362"/>
      <c r="K255" s="362"/>
      <c r="L255" s="418"/>
    </row>
    <row r="256" spans="2:12" ht="6" customHeight="1">
      <c r="B256" s="84"/>
      <c r="C256" s="73"/>
      <c r="E256" s="714"/>
      <c r="F256" s="714"/>
      <c r="G256" s="714"/>
      <c r="H256" s="714"/>
      <c r="I256" s="714"/>
      <c r="J256" s="362"/>
      <c r="K256" s="362"/>
      <c r="L256" s="418"/>
    </row>
    <row r="257" spans="2:12" ht="11.25" customHeight="1">
      <c r="B257" s="85"/>
      <c r="C257" s="70" t="s">
        <v>254</v>
      </c>
      <c r="E257" s="708"/>
      <c r="F257" s="708"/>
      <c r="G257" s="708"/>
      <c r="H257" s="708"/>
      <c r="I257" s="708"/>
      <c r="J257" s="362"/>
      <c r="K257" s="362"/>
      <c r="L257" s="418"/>
    </row>
    <row r="258" spans="2:12" ht="15">
      <c r="B258" s="81" t="s">
        <v>814</v>
      </c>
      <c r="C258" s="457" t="s">
        <v>619</v>
      </c>
      <c r="E258" s="708"/>
      <c r="F258" s="708"/>
      <c r="G258" s="708"/>
      <c r="H258" s="708"/>
      <c r="I258" s="708"/>
      <c r="J258" s="362"/>
      <c r="K258" s="362"/>
      <c r="L258" s="418"/>
    </row>
    <row r="259" spans="2:12" ht="22.5">
      <c r="B259" s="86" t="s">
        <v>815</v>
      </c>
      <c r="C259" s="477" t="s">
        <v>620</v>
      </c>
      <c r="E259" s="708"/>
      <c r="F259" s="708"/>
      <c r="G259" s="708"/>
      <c r="H259" s="708"/>
      <c r="I259" s="708"/>
      <c r="J259" s="362"/>
      <c r="K259" s="362"/>
      <c r="L259" s="418"/>
    </row>
    <row r="260" spans="2:12" ht="22.5">
      <c r="B260" s="86" t="s">
        <v>816</v>
      </c>
      <c r="C260" s="477" t="s">
        <v>621</v>
      </c>
      <c r="E260" s="708"/>
      <c r="F260" s="708"/>
      <c r="G260" s="708"/>
      <c r="H260" s="708"/>
      <c r="I260" s="708"/>
      <c r="J260" s="362"/>
      <c r="K260" s="362"/>
      <c r="L260" s="418"/>
    </row>
    <row r="261" spans="2:12" ht="22.5" customHeight="1">
      <c r="B261" s="81" t="s">
        <v>817</v>
      </c>
      <c r="C261" s="457" t="s">
        <v>618</v>
      </c>
      <c r="E261" s="708"/>
      <c r="F261" s="708"/>
      <c r="G261" s="708"/>
      <c r="H261" s="708"/>
      <c r="I261" s="708"/>
      <c r="J261" s="362"/>
      <c r="K261" s="362"/>
      <c r="L261" s="418"/>
    </row>
    <row r="262" spans="2:12" ht="22.5" customHeight="1">
      <c r="B262" s="81" t="s">
        <v>818</v>
      </c>
      <c r="C262" s="457" t="s">
        <v>617</v>
      </c>
      <c r="E262" s="708">
        <v>3913.6099999999997</v>
      </c>
      <c r="F262" s="708">
        <v>12722.59</v>
      </c>
      <c r="G262" s="708"/>
      <c r="H262" s="708"/>
      <c r="I262" s="708"/>
      <c r="J262" s="362"/>
      <c r="K262" s="362"/>
      <c r="L262" s="418"/>
    </row>
    <row r="263" spans="2:12" ht="22.5" customHeight="1">
      <c r="B263" s="81" t="s">
        <v>819</v>
      </c>
      <c r="C263" s="457" t="s">
        <v>616</v>
      </c>
      <c r="E263" s="708">
        <v>7683066.0099999998</v>
      </c>
      <c r="F263" s="708">
        <v>248832.22999999998</v>
      </c>
      <c r="G263" s="708">
        <v>299318.42000000022</v>
      </c>
      <c r="H263" s="708">
        <v>55064.5</v>
      </c>
      <c r="I263" s="708"/>
      <c r="J263" s="362"/>
      <c r="K263" s="362"/>
      <c r="L263" s="418"/>
    </row>
    <row r="264" spans="2:12" ht="11.25" customHeight="1">
      <c r="B264" s="85" t="s">
        <v>820</v>
      </c>
      <c r="C264" s="70" t="s">
        <v>1223</v>
      </c>
      <c r="E264" s="708">
        <v>55100.93</v>
      </c>
      <c r="F264" s="708"/>
      <c r="G264" s="708"/>
      <c r="H264" s="708"/>
      <c r="I264" s="708"/>
      <c r="J264" s="362"/>
      <c r="K264" s="362"/>
      <c r="L264" s="418"/>
    </row>
    <row r="265" spans="2:12" ht="22.5" customHeight="1">
      <c r="B265" s="85" t="s">
        <v>821</v>
      </c>
      <c r="C265" s="477" t="s">
        <v>255</v>
      </c>
      <c r="E265" s="708"/>
      <c r="F265" s="708"/>
      <c r="G265" s="708"/>
      <c r="H265" s="708"/>
      <c r="I265" s="708"/>
      <c r="J265" s="362"/>
      <c r="K265" s="362"/>
      <c r="L265" s="418"/>
    </row>
    <row r="266" spans="2:12" ht="15.75" customHeight="1">
      <c r="B266" s="458"/>
      <c r="C266" s="459" t="s">
        <v>241</v>
      </c>
      <c r="E266" s="715"/>
      <c r="F266" s="715"/>
      <c r="G266" s="715"/>
      <c r="H266" s="715"/>
      <c r="I266" s="715"/>
      <c r="J266" s="362"/>
      <c r="K266" s="362"/>
      <c r="L266" s="418"/>
    </row>
    <row r="267" spans="2:12" ht="6" customHeight="1">
      <c r="C267" s="37"/>
      <c r="E267" s="713"/>
      <c r="F267" s="713"/>
      <c r="G267" s="713"/>
      <c r="H267" s="713"/>
      <c r="I267" s="713"/>
      <c r="J267" s="362"/>
      <c r="K267" s="362"/>
      <c r="L267" s="418"/>
    </row>
    <row r="268" spans="2:12" ht="11.25" customHeight="1">
      <c r="B268" s="461"/>
      <c r="C268" s="74" t="s">
        <v>247</v>
      </c>
      <c r="E268" s="538"/>
      <c r="F268" s="538"/>
      <c r="G268" s="538"/>
      <c r="H268" s="538"/>
      <c r="I268" s="538"/>
      <c r="J268" s="362"/>
      <c r="K268" s="362"/>
      <c r="L268" s="418"/>
    </row>
    <row r="269" spans="2:12" ht="11.25" customHeight="1">
      <c r="B269" s="462" t="s">
        <v>828</v>
      </c>
      <c r="C269" s="463" t="s">
        <v>248</v>
      </c>
      <c r="E269" s="708"/>
      <c r="F269" s="708"/>
      <c r="G269" s="708"/>
      <c r="H269" s="708"/>
      <c r="I269" s="708"/>
      <c r="J269" s="362"/>
      <c r="K269" s="362"/>
      <c r="L269" s="418"/>
    </row>
    <row r="270" spans="2:12" ht="11.25" customHeight="1">
      <c r="B270" s="464"/>
      <c r="C270" s="465" t="s">
        <v>145</v>
      </c>
      <c r="E270" s="708"/>
      <c r="F270" s="708"/>
      <c r="G270" s="708"/>
      <c r="H270" s="708"/>
      <c r="I270" s="708"/>
      <c r="J270" s="362"/>
      <c r="K270" s="362"/>
      <c r="L270" s="418"/>
    </row>
    <row r="271" spans="2:12" ht="11.25" customHeight="1">
      <c r="B271" s="464"/>
      <c r="C271" s="465" t="s">
        <v>145</v>
      </c>
      <c r="E271" s="708"/>
      <c r="F271" s="708"/>
      <c r="G271" s="708"/>
      <c r="H271" s="708"/>
      <c r="I271" s="708"/>
      <c r="J271" s="362"/>
      <c r="K271" s="362"/>
      <c r="L271" s="418"/>
    </row>
    <row r="272" spans="2:12" ht="11.25" customHeight="1">
      <c r="B272" s="462" t="s">
        <v>829</v>
      </c>
      <c r="C272" s="463" t="s">
        <v>249</v>
      </c>
      <c r="E272" s="708"/>
      <c r="F272" s="708"/>
      <c r="G272" s="708"/>
      <c r="H272" s="708"/>
      <c r="I272" s="708"/>
      <c r="J272" s="362"/>
      <c r="K272" s="362"/>
      <c r="L272" s="418"/>
    </row>
    <row r="273" spans="2:13" ht="11.25" customHeight="1">
      <c r="B273" s="464"/>
      <c r="C273" s="465" t="s">
        <v>145</v>
      </c>
      <c r="E273" s="708"/>
      <c r="F273" s="708"/>
      <c r="G273" s="708"/>
      <c r="H273" s="708"/>
      <c r="I273" s="708"/>
      <c r="J273" s="362"/>
      <c r="K273" s="362"/>
      <c r="L273" s="418"/>
    </row>
    <row r="274" spans="2:13" ht="11.25" customHeight="1">
      <c r="B274" s="464"/>
      <c r="C274" s="465" t="s">
        <v>145</v>
      </c>
      <c r="E274" s="708"/>
      <c r="F274" s="708"/>
      <c r="G274" s="708"/>
      <c r="H274" s="708"/>
      <c r="I274" s="708"/>
      <c r="J274" s="362"/>
      <c r="K274" s="362"/>
      <c r="L274" s="418"/>
    </row>
    <row r="275" spans="2:13" ht="11.25" customHeight="1">
      <c r="B275" s="462" t="s">
        <v>830</v>
      </c>
      <c r="C275" s="463" t="s">
        <v>250</v>
      </c>
      <c r="E275" s="708"/>
      <c r="F275" s="708"/>
      <c r="G275" s="708"/>
      <c r="H275" s="708"/>
      <c r="I275" s="708"/>
      <c r="J275" s="362"/>
      <c r="K275" s="362"/>
      <c r="L275" s="418"/>
    </row>
    <row r="276" spans="2:13" ht="11.25" customHeight="1">
      <c r="B276" s="464"/>
      <c r="C276" s="465" t="s">
        <v>145</v>
      </c>
      <c r="E276" s="708"/>
      <c r="F276" s="708"/>
      <c r="G276" s="708"/>
      <c r="H276" s="708"/>
      <c r="I276" s="708"/>
      <c r="J276" s="362"/>
      <c r="K276" s="362"/>
      <c r="L276" s="418"/>
    </row>
    <row r="277" spans="2:13" ht="11.25" customHeight="1">
      <c r="B277" s="466"/>
      <c r="C277" s="467" t="s">
        <v>145</v>
      </c>
      <c r="E277" s="716"/>
      <c r="F277" s="716"/>
      <c r="G277" s="716"/>
      <c r="H277" s="716"/>
      <c r="I277" s="716"/>
      <c r="J277" s="362"/>
      <c r="K277" s="362"/>
      <c r="L277" s="418"/>
    </row>
    <row r="278" spans="2:13" ht="6" customHeight="1">
      <c r="B278" s="469"/>
      <c r="C278" s="470"/>
      <c r="E278" s="713"/>
      <c r="F278" s="713"/>
      <c r="G278" s="713"/>
      <c r="H278" s="713"/>
      <c r="I278" s="713"/>
      <c r="J278" s="362"/>
      <c r="K278" s="362"/>
      <c r="L278" s="418"/>
    </row>
    <row r="279" spans="2:13" ht="11.25" customHeight="1">
      <c r="B279" s="79" t="s">
        <v>823</v>
      </c>
      <c r="C279" s="38" t="s">
        <v>243</v>
      </c>
      <c r="E279" s="538"/>
      <c r="F279" s="538"/>
      <c r="G279" s="538"/>
      <c r="H279" s="538"/>
      <c r="I279" s="538"/>
      <c r="J279" s="362"/>
      <c r="K279" s="362"/>
      <c r="L279" s="418"/>
    </row>
    <row r="280" spans="2:13" ht="15">
      <c r="B280" s="81" t="s">
        <v>824</v>
      </c>
      <c r="C280" s="76" t="s">
        <v>622</v>
      </c>
      <c r="E280" s="708">
        <v>2099.7399999999998</v>
      </c>
      <c r="F280" s="708"/>
      <c r="G280" s="708"/>
      <c r="H280" s="708"/>
      <c r="I280" s="708"/>
      <c r="J280" s="362"/>
      <c r="K280" s="362"/>
      <c r="L280" s="418"/>
    </row>
    <row r="281" spans="2:13" ht="15">
      <c r="B281" s="444" t="s">
        <v>1401</v>
      </c>
      <c r="C281" s="717" t="s">
        <v>622</v>
      </c>
      <c r="E281" s="718"/>
      <c r="F281" s="718"/>
      <c r="G281" s="718"/>
      <c r="H281" s="718"/>
      <c r="I281" s="718"/>
      <c r="J281" s="362"/>
      <c r="K281" s="362"/>
      <c r="L281" s="418"/>
    </row>
    <row r="282" spans="2:13" ht="15">
      <c r="B282" s="444" t="s">
        <v>1402</v>
      </c>
      <c r="C282" s="717" t="s">
        <v>1620</v>
      </c>
      <c r="E282" s="718"/>
      <c r="F282" s="718"/>
      <c r="G282" s="718"/>
      <c r="H282" s="718"/>
      <c r="I282" s="718"/>
      <c r="J282" s="362"/>
      <c r="K282" s="362"/>
      <c r="L282" s="418"/>
    </row>
    <row r="283" spans="2:13" ht="15">
      <c r="B283" s="444" t="s">
        <v>825</v>
      </c>
      <c r="C283" s="717" t="s">
        <v>244</v>
      </c>
      <c r="E283" s="718"/>
      <c r="F283" s="718"/>
      <c r="G283" s="718"/>
      <c r="H283" s="718"/>
      <c r="I283" s="718"/>
      <c r="J283" s="362"/>
      <c r="K283" s="362"/>
      <c r="L283" s="418"/>
    </row>
    <row r="284" spans="2:13" ht="15">
      <c r="B284" s="444" t="s">
        <v>1403</v>
      </c>
      <c r="C284" s="717" t="s">
        <v>244</v>
      </c>
      <c r="E284" s="718">
        <v>2280426.29</v>
      </c>
      <c r="F284" s="718">
        <v>703902.79</v>
      </c>
      <c r="G284" s="718"/>
      <c r="H284" s="718"/>
      <c r="I284" s="718">
        <v>39688346.350000001</v>
      </c>
      <c r="J284" s="362"/>
      <c r="K284" s="362"/>
      <c r="L284" s="418"/>
    </row>
    <row r="285" spans="2:13" ht="11.25" customHeight="1">
      <c r="B285" s="82" t="s">
        <v>1405</v>
      </c>
      <c r="C285" s="41" t="s">
        <v>1404</v>
      </c>
      <c r="E285" s="664"/>
      <c r="F285" s="664"/>
      <c r="G285" s="664"/>
      <c r="H285" s="664"/>
      <c r="I285" s="664">
        <v>-303558.31</v>
      </c>
      <c r="J285" s="362"/>
      <c r="K285" s="362"/>
      <c r="L285" s="418"/>
    </row>
    <row r="286" spans="2:13" ht="6" customHeight="1">
      <c r="C286" s="37"/>
      <c r="E286" s="713"/>
      <c r="F286" s="713"/>
      <c r="G286" s="713"/>
      <c r="H286" s="713"/>
      <c r="I286" s="713"/>
      <c r="J286" s="362"/>
      <c r="K286" s="362"/>
      <c r="L286" s="418"/>
    </row>
    <row r="287" spans="2:13" ht="11.25" customHeight="1">
      <c r="B287" s="77" t="s">
        <v>802</v>
      </c>
      <c r="C287" s="36" t="s">
        <v>226</v>
      </c>
      <c r="E287" s="715"/>
      <c r="F287" s="715"/>
      <c r="G287" s="715"/>
      <c r="H287" s="715"/>
      <c r="I287" s="715">
        <v>12457278</v>
      </c>
      <c r="J287" s="362"/>
      <c r="K287" s="362"/>
      <c r="L287" s="418"/>
      <c r="M287" s="418"/>
    </row>
    <row r="288" spans="2:13" ht="6" customHeight="1">
      <c r="C288" s="37"/>
      <c r="E288" s="713"/>
      <c r="F288" s="713"/>
      <c r="G288" s="713"/>
      <c r="H288" s="713"/>
      <c r="I288" s="713"/>
      <c r="J288" s="362"/>
      <c r="K288" s="362"/>
      <c r="L288" s="418"/>
    </row>
    <row r="289" spans="2:12" ht="11.25" customHeight="1">
      <c r="B289" s="79" t="s">
        <v>826</v>
      </c>
      <c r="C289" s="38" t="s">
        <v>245</v>
      </c>
      <c r="E289" s="538">
        <v>855373.21</v>
      </c>
      <c r="F289" s="538"/>
      <c r="G289" s="538"/>
      <c r="H289" s="538">
        <v>79701.70000000007</v>
      </c>
      <c r="I289" s="538">
        <v>6256939.71</v>
      </c>
      <c r="J289" s="362"/>
      <c r="K289" s="362"/>
      <c r="L289" s="418"/>
    </row>
    <row r="290" spans="2:12" ht="11.25" customHeight="1">
      <c r="B290" s="81"/>
      <c r="C290" s="40" t="s">
        <v>13</v>
      </c>
      <c r="E290" s="708"/>
      <c r="F290" s="708"/>
      <c r="G290" s="708"/>
      <c r="H290" s="708"/>
      <c r="I290" s="708"/>
      <c r="J290" s="362"/>
      <c r="K290" s="362"/>
      <c r="L290" s="418"/>
    </row>
    <row r="291" spans="2:12" ht="11.25" customHeight="1">
      <c r="B291" s="82"/>
      <c r="C291" s="41" t="s">
        <v>13</v>
      </c>
      <c r="E291" s="664"/>
      <c r="F291" s="664"/>
      <c r="G291" s="664"/>
      <c r="H291" s="664"/>
      <c r="I291" s="664"/>
      <c r="J291" s="362"/>
      <c r="K291" s="362"/>
      <c r="L291" s="418"/>
    </row>
    <row r="292" spans="2:12" ht="6" customHeight="1">
      <c r="B292" s="83"/>
      <c r="C292" s="39"/>
      <c r="E292" s="713"/>
      <c r="F292" s="713"/>
      <c r="G292" s="713"/>
      <c r="H292" s="713"/>
      <c r="I292" s="713"/>
      <c r="J292" s="362"/>
      <c r="K292" s="362"/>
      <c r="L292" s="418"/>
    </row>
    <row r="293" spans="2:12" ht="23.25" customHeight="1">
      <c r="B293" s="79" t="s">
        <v>827</v>
      </c>
      <c r="C293" s="74" t="s">
        <v>246</v>
      </c>
      <c r="E293" s="538"/>
      <c r="F293" s="538"/>
      <c r="G293" s="538"/>
      <c r="H293" s="538"/>
      <c r="I293" s="538">
        <v>12348374.17</v>
      </c>
      <c r="J293" s="362"/>
      <c r="K293" s="362"/>
      <c r="L293" s="418"/>
    </row>
    <row r="294" spans="2:12" ht="11.25" customHeight="1">
      <c r="B294" s="81"/>
      <c r="C294" s="40" t="s">
        <v>13</v>
      </c>
      <c r="E294" s="708"/>
      <c r="F294" s="708"/>
      <c r="G294" s="708"/>
      <c r="H294" s="708"/>
      <c r="I294" s="708"/>
      <c r="J294" s="362"/>
      <c r="K294" s="362"/>
      <c r="L294" s="418"/>
    </row>
    <row r="295" spans="2:12" ht="11.25" customHeight="1">
      <c r="B295" s="82"/>
      <c r="C295" s="41" t="s">
        <v>13</v>
      </c>
      <c r="E295" s="664"/>
      <c r="F295" s="664"/>
      <c r="G295" s="664"/>
      <c r="H295" s="664"/>
      <c r="I295" s="664"/>
      <c r="J295" s="362"/>
      <c r="K295" s="362"/>
    </row>
    <row r="296" spans="2:12" ht="6" customHeight="1">
      <c r="C296" s="37"/>
      <c r="E296" s="713"/>
      <c r="F296" s="713"/>
      <c r="G296" s="713"/>
      <c r="H296" s="713"/>
      <c r="I296" s="713"/>
      <c r="J296" s="362"/>
      <c r="K296" s="362"/>
    </row>
    <row r="297" spans="2:12" ht="11.25" customHeight="1">
      <c r="B297" s="461" t="s">
        <v>1236</v>
      </c>
      <c r="C297" s="74" t="s">
        <v>1235</v>
      </c>
      <c r="E297" s="538"/>
      <c r="F297" s="538"/>
      <c r="G297" s="538"/>
      <c r="H297" s="538"/>
      <c r="I297" s="538"/>
      <c r="J297" s="362"/>
      <c r="K297" s="362"/>
      <c r="L297" s="418"/>
    </row>
    <row r="298" spans="2:12" ht="11.25" customHeight="1">
      <c r="B298" s="86" t="s">
        <v>803</v>
      </c>
      <c r="C298" s="45" t="s">
        <v>1234</v>
      </c>
      <c r="E298" s="708"/>
      <c r="F298" s="708"/>
      <c r="G298" s="708"/>
      <c r="H298" s="708"/>
      <c r="I298" s="708"/>
      <c r="J298" s="362"/>
      <c r="K298" s="362"/>
      <c r="L298" s="418"/>
    </row>
    <row r="299" spans="2:12" ht="11.25" customHeight="1">
      <c r="B299" s="86" t="s">
        <v>1204</v>
      </c>
      <c r="C299" s="45" t="s">
        <v>251</v>
      </c>
      <c r="E299" s="708"/>
      <c r="F299" s="708"/>
      <c r="G299" s="708"/>
      <c r="H299" s="708"/>
      <c r="I299" s="708">
        <v>17646485.129999995</v>
      </c>
      <c r="J299" s="362"/>
      <c r="K299" s="362"/>
      <c r="L299" s="418"/>
    </row>
    <row r="300" spans="2:12" ht="11.25" customHeight="1">
      <c r="B300" s="86" t="s">
        <v>1205</v>
      </c>
      <c r="C300" s="45" t="s">
        <v>252</v>
      </c>
      <c r="E300" s="708"/>
      <c r="F300" s="708"/>
      <c r="G300" s="708"/>
      <c r="H300" s="708"/>
      <c r="I300" s="708"/>
      <c r="J300" s="362"/>
      <c r="K300" s="362"/>
      <c r="L300" s="418"/>
    </row>
    <row r="301" spans="2:12" ht="11.25" customHeight="1">
      <c r="B301" s="86" t="s">
        <v>1206</v>
      </c>
      <c r="C301" s="45" t="s">
        <v>253</v>
      </c>
      <c r="E301" s="708"/>
      <c r="F301" s="708"/>
      <c r="G301" s="708"/>
      <c r="H301" s="708"/>
      <c r="I301" s="708">
        <v>1246519.7</v>
      </c>
      <c r="J301" s="362"/>
      <c r="K301" s="362"/>
      <c r="L301" s="418"/>
    </row>
    <row r="302" spans="2:12" ht="11.25" customHeight="1">
      <c r="B302" s="86"/>
      <c r="C302" s="40" t="s">
        <v>1630</v>
      </c>
      <c r="E302" s="708"/>
      <c r="F302" s="708"/>
      <c r="G302" s="708"/>
      <c r="H302" s="708"/>
      <c r="I302" s="708">
        <v>94927</v>
      </c>
      <c r="J302" s="362"/>
      <c r="K302" s="362"/>
      <c r="L302" s="418"/>
    </row>
    <row r="303" spans="2:12" ht="11.25" customHeight="1">
      <c r="B303" s="86"/>
      <c r="C303" s="40" t="s">
        <v>1406</v>
      </c>
      <c r="E303" s="708"/>
      <c r="F303" s="708"/>
      <c r="G303" s="708"/>
      <c r="H303" s="708"/>
      <c r="I303" s="708">
        <v>390346</v>
      </c>
      <c r="J303" s="362"/>
      <c r="K303" s="362"/>
      <c r="L303" s="418"/>
    </row>
    <row r="304" spans="2:12" ht="11.25" customHeight="1">
      <c r="B304" s="86"/>
      <c r="C304" s="40" t="s">
        <v>1407</v>
      </c>
      <c r="E304" s="708"/>
      <c r="F304" s="708"/>
      <c r="G304" s="708"/>
      <c r="H304" s="708"/>
      <c r="I304" s="708">
        <v>65343</v>
      </c>
      <c r="J304" s="362"/>
      <c r="K304" s="362"/>
      <c r="L304" s="418"/>
    </row>
    <row r="305" spans="2:17" ht="11.25" customHeight="1">
      <c r="B305" s="86"/>
      <c r="C305" s="40" t="s">
        <v>1409</v>
      </c>
      <c r="E305" s="708"/>
      <c r="F305" s="708"/>
      <c r="G305" s="708"/>
      <c r="H305" s="708"/>
      <c r="I305" s="708">
        <v>262785</v>
      </c>
      <c r="J305" s="362"/>
      <c r="K305" s="362"/>
      <c r="L305" s="418"/>
    </row>
    <row r="306" spans="2:17" ht="11.25" customHeight="1">
      <c r="B306" s="86"/>
      <c r="C306" s="40" t="s">
        <v>1408</v>
      </c>
      <c r="E306" s="708"/>
      <c r="F306" s="708"/>
      <c r="G306" s="708"/>
      <c r="H306" s="708"/>
      <c r="I306" s="708">
        <v>160989</v>
      </c>
      <c r="J306" s="362"/>
      <c r="K306" s="362"/>
      <c r="L306" s="418"/>
    </row>
    <row r="307" spans="2:17" ht="11.25" customHeight="1">
      <c r="B307" s="86"/>
      <c r="C307" s="40" t="s">
        <v>1406</v>
      </c>
      <c r="E307" s="708"/>
      <c r="F307" s="708"/>
      <c r="G307" s="708"/>
      <c r="H307" s="708"/>
      <c r="I307" s="708">
        <v>3836</v>
      </c>
      <c r="J307" s="362"/>
      <c r="K307" s="362"/>
      <c r="L307" s="418"/>
    </row>
    <row r="308" spans="2:17" ht="11.25" customHeight="1">
      <c r="B308" s="86"/>
      <c r="C308" s="76" t="s">
        <v>1750</v>
      </c>
      <c r="E308" s="708"/>
      <c r="F308" s="708"/>
      <c r="G308" s="708"/>
      <c r="H308" s="708"/>
      <c r="I308" s="708">
        <v>268294</v>
      </c>
      <c r="J308" s="362"/>
      <c r="K308" s="362"/>
      <c r="L308" s="418"/>
    </row>
    <row r="309" spans="2:17" ht="11.25" customHeight="1">
      <c r="B309" s="466"/>
      <c r="C309" s="467"/>
      <c r="E309" s="716"/>
      <c r="F309" s="716"/>
      <c r="G309" s="716"/>
      <c r="H309" s="716"/>
      <c r="I309" s="716"/>
      <c r="J309" s="362"/>
      <c r="K309" s="362"/>
    </row>
    <row r="310" spans="2:17" ht="11.25" customHeight="1">
      <c r="B310" s="474"/>
      <c r="C310" s="475"/>
      <c r="E310" s="52"/>
      <c r="F310" s="52"/>
      <c r="G310" s="52"/>
      <c r="H310" s="52"/>
      <c r="I310" s="52"/>
      <c r="J310" s="430"/>
      <c r="K310" s="430"/>
    </row>
    <row r="311" spans="2:17" ht="11.25" customHeight="1">
      <c r="B311" s="474"/>
      <c r="C311" s="356" t="s">
        <v>1282</v>
      </c>
      <c r="E311" s="52"/>
      <c r="F311" s="52"/>
      <c r="G311" s="52"/>
      <c r="H311" s="52"/>
      <c r="I311" s="52"/>
    </row>
    <row r="312" spans="2:17" ht="11.25" customHeight="1">
      <c r="B312" s="474"/>
      <c r="C312" s="475"/>
      <c r="E312" s="52"/>
      <c r="F312" s="52"/>
      <c r="G312" s="52"/>
      <c r="H312" s="52"/>
      <c r="I312" s="52"/>
    </row>
    <row r="313" spans="2:17" ht="15" customHeight="1">
      <c r="B313" s="197"/>
      <c r="C313" s="476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</row>
    <row r="314" spans="2:17" ht="15" customHeight="1">
      <c r="B314" s="197"/>
      <c r="C314" s="476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</row>
    <row r="315" spans="2:17" ht="26.25" customHeight="1" thickBot="1">
      <c r="B315" s="1095" t="s">
        <v>597</v>
      </c>
      <c r="C315" s="1043" t="s">
        <v>81</v>
      </c>
      <c r="D315" s="409"/>
      <c r="E315" s="1058" t="s">
        <v>96</v>
      </c>
      <c r="F315" s="1059"/>
      <c r="G315" s="1060"/>
    </row>
    <row r="316" spans="2:17" ht="24">
      <c r="B316" s="1096"/>
      <c r="C316" s="1040"/>
      <c r="D316" s="409"/>
      <c r="E316" s="46" t="s">
        <v>231</v>
      </c>
      <c r="F316" s="46" t="s">
        <v>314</v>
      </c>
      <c r="G316" s="46" t="s">
        <v>232</v>
      </c>
      <c r="H316" s="368"/>
      <c r="I316" s="369"/>
    </row>
    <row r="317" spans="2:17" ht="11.25" customHeight="1">
      <c r="B317" s="77" t="s">
        <v>801</v>
      </c>
      <c r="C317" s="36" t="s">
        <v>225</v>
      </c>
      <c r="E317" s="712"/>
      <c r="F317" s="712"/>
      <c r="G317" s="712"/>
      <c r="H317" s="362"/>
      <c r="I317" s="362"/>
    </row>
    <row r="318" spans="2:17" ht="6" customHeight="1">
      <c r="C318" s="37"/>
      <c r="E318" s="713"/>
      <c r="F318" s="713"/>
      <c r="G318" s="713"/>
      <c r="H318" s="362"/>
      <c r="I318" s="362"/>
    </row>
    <row r="319" spans="2:17" ht="11.25" customHeight="1">
      <c r="B319" s="79"/>
      <c r="C319" s="38" t="s">
        <v>227</v>
      </c>
      <c r="E319" s="370"/>
      <c r="F319" s="370"/>
      <c r="G319" s="370"/>
      <c r="H319" s="362"/>
      <c r="I319" s="362"/>
    </row>
    <row r="320" spans="2:17" ht="11.25" customHeight="1">
      <c r="B320" s="80" t="s">
        <v>804</v>
      </c>
      <c r="C320" s="42" t="s">
        <v>229</v>
      </c>
      <c r="E320" s="708"/>
      <c r="F320" s="708"/>
      <c r="G320" s="708"/>
      <c r="H320" s="362"/>
      <c r="I320" s="362"/>
    </row>
    <row r="321" spans="2:9" ht="11.25" customHeight="1">
      <c r="B321" s="80" t="s">
        <v>805</v>
      </c>
      <c r="C321" s="42" t="s">
        <v>615</v>
      </c>
      <c r="E321" s="708"/>
      <c r="F321" s="708"/>
      <c r="G321" s="708"/>
      <c r="H321" s="362"/>
      <c r="I321" s="362"/>
    </row>
    <row r="322" spans="2:9" ht="11.25" customHeight="1">
      <c r="B322" s="80" t="s">
        <v>806</v>
      </c>
      <c r="C322" s="42" t="s">
        <v>230</v>
      </c>
      <c r="E322" s="708"/>
      <c r="F322" s="708"/>
      <c r="G322" s="708"/>
      <c r="H322" s="362"/>
      <c r="I322" s="362"/>
    </row>
    <row r="323" spans="2:9" ht="11.25" customHeight="1">
      <c r="B323" s="80" t="s">
        <v>808</v>
      </c>
      <c r="C323" s="42" t="s">
        <v>228</v>
      </c>
      <c r="E323" s="708"/>
      <c r="F323" s="708"/>
      <c r="G323" s="708"/>
      <c r="H323" s="362"/>
      <c r="I323" s="362"/>
    </row>
    <row r="324" spans="2:9" ht="11.25" customHeight="1">
      <c r="B324" s="81"/>
      <c r="C324" s="43" t="s">
        <v>13</v>
      </c>
      <c r="E324" s="708"/>
      <c r="F324" s="708"/>
      <c r="G324" s="708"/>
      <c r="H324" s="362"/>
      <c r="I324" s="362"/>
    </row>
    <row r="325" spans="2:9" ht="11.25" customHeight="1">
      <c r="B325" s="80"/>
      <c r="C325" s="43" t="s">
        <v>13</v>
      </c>
      <c r="E325" s="708"/>
      <c r="F325" s="708"/>
      <c r="G325" s="708"/>
      <c r="H325" s="362"/>
      <c r="I325" s="362"/>
    </row>
    <row r="326" spans="2:9" ht="11.25" customHeight="1">
      <c r="B326" s="80" t="s">
        <v>807</v>
      </c>
      <c r="C326" s="42" t="s">
        <v>82</v>
      </c>
      <c r="E326" s="708"/>
      <c r="F326" s="708"/>
      <c r="G326" s="708"/>
      <c r="H326" s="362"/>
      <c r="I326" s="362"/>
    </row>
    <row r="327" spans="2:9" ht="11.25" customHeight="1">
      <c r="B327" s="81"/>
      <c r="C327" s="43" t="s">
        <v>13</v>
      </c>
      <c r="E327" s="708"/>
      <c r="F327" s="708"/>
      <c r="G327" s="708"/>
      <c r="H327" s="362"/>
      <c r="I327" s="362"/>
    </row>
    <row r="328" spans="2:9" ht="11.25" customHeight="1">
      <c r="B328" s="82"/>
      <c r="C328" s="44" t="s">
        <v>13</v>
      </c>
      <c r="E328" s="664"/>
      <c r="F328" s="664"/>
      <c r="G328" s="664"/>
      <c r="H328" s="362"/>
      <c r="I328" s="362"/>
    </row>
    <row r="329" spans="2:9" ht="6" customHeight="1">
      <c r="B329" s="83"/>
      <c r="C329" s="39"/>
      <c r="E329" s="713"/>
      <c r="F329" s="713"/>
      <c r="G329" s="713"/>
      <c r="H329" s="362"/>
      <c r="I329" s="362"/>
    </row>
    <row r="330" spans="2:9" ht="11.25" customHeight="1">
      <c r="B330" s="79"/>
      <c r="C330" s="38" t="s">
        <v>235</v>
      </c>
      <c r="E330" s="370"/>
      <c r="F330" s="370"/>
      <c r="G330" s="370"/>
      <c r="H330" s="362"/>
      <c r="I330" s="362"/>
    </row>
    <row r="331" spans="2:9" ht="11.25" customHeight="1">
      <c r="B331" s="81" t="s">
        <v>809</v>
      </c>
      <c r="C331" s="40" t="s">
        <v>236</v>
      </c>
      <c r="E331" s="708"/>
      <c r="F331" s="708"/>
      <c r="G331" s="708"/>
      <c r="H331" s="362"/>
      <c r="I331" s="362"/>
    </row>
    <row r="332" spans="2:9" ht="11.25" customHeight="1">
      <c r="B332" s="81" t="s">
        <v>810</v>
      </c>
      <c r="C332" s="40" t="s">
        <v>237</v>
      </c>
      <c r="E332" s="708">
        <v>807211</v>
      </c>
      <c r="F332" s="708"/>
      <c r="G332" s="708"/>
      <c r="H332" s="362"/>
      <c r="I332" s="362"/>
    </row>
    <row r="333" spans="2:9" ht="11.25" customHeight="1">
      <c r="B333" s="81" t="s">
        <v>811</v>
      </c>
      <c r="C333" s="40" t="s">
        <v>238</v>
      </c>
      <c r="E333" s="708"/>
      <c r="F333" s="708"/>
      <c r="G333" s="708"/>
      <c r="H333" s="362"/>
      <c r="I333" s="362"/>
    </row>
    <row r="334" spans="2:9" ht="11.25" customHeight="1">
      <c r="B334" s="81" t="s">
        <v>812</v>
      </c>
      <c r="C334" s="40" t="s">
        <v>239</v>
      </c>
      <c r="E334" s="708"/>
      <c r="F334" s="708"/>
      <c r="G334" s="708"/>
      <c r="H334" s="362"/>
      <c r="I334" s="362"/>
    </row>
    <row r="335" spans="2:9" ht="11.25" customHeight="1">
      <c r="B335" s="82" t="s">
        <v>813</v>
      </c>
      <c r="C335" s="41" t="s">
        <v>240</v>
      </c>
      <c r="E335" s="664"/>
      <c r="F335" s="664"/>
      <c r="G335" s="664"/>
      <c r="H335" s="362"/>
      <c r="I335" s="362"/>
    </row>
    <row r="336" spans="2:9" ht="6" customHeight="1">
      <c r="C336" s="37"/>
      <c r="E336" s="713"/>
      <c r="F336" s="713"/>
      <c r="G336" s="713"/>
      <c r="H336" s="362"/>
      <c r="I336" s="362"/>
    </row>
    <row r="337" spans="2:9" ht="11.25" customHeight="1">
      <c r="B337" s="79" t="s">
        <v>822</v>
      </c>
      <c r="C337" s="38" t="s">
        <v>242</v>
      </c>
      <c r="E337" s="370">
        <v>400</v>
      </c>
      <c r="F337" s="370"/>
      <c r="G337" s="370"/>
      <c r="H337" s="362"/>
      <c r="I337" s="362"/>
    </row>
    <row r="338" spans="2:9" ht="11.25" customHeight="1">
      <c r="B338" s="81"/>
      <c r="C338" s="40" t="s">
        <v>13</v>
      </c>
      <c r="E338" s="708"/>
      <c r="F338" s="708"/>
      <c r="G338" s="708"/>
      <c r="H338" s="362"/>
      <c r="I338" s="362"/>
    </row>
    <row r="339" spans="2:9" ht="11.25" customHeight="1">
      <c r="B339" s="82"/>
      <c r="C339" s="41" t="s">
        <v>13</v>
      </c>
      <c r="E339" s="664"/>
      <c r="F339" s="664"/>
      <c r="G339" s="664"/>
      <c r="H339" s="362"/>
      <c r="I339" s="362"/>
    </row>
    <row r="340" spans="2:9" ht="6" customHeight="1">
      <c r="B340" s="84"/>
      <c r="C340" s="73"/>
      <c r="E340" s="714"/>
      <c r="F340" s="714"/>
      <c r="G340" s="714"/>
      <c r="H340" s="362"/>
      <c r="I340" s="362"/>
    </row>
    <row r="341" spans="2:9" ht="11.25" customHeight="1">
      <c r="B341" s="85"/>
      <c r="C341" s="70" t="s">
        <v>254</v>
      </c>
      <c r="E341" s="708"/>
      <c r="F341" s="708"/>
      <c r="G341" s="708"/>
      <c r="H341" s="362"/>
      <c r="I341" s="362"/>
    </row>
    <row r="342" spans="2:9" ht="15">
      <c r="B342" s="81" t="s">
        <v>814</v>
      </c>
      <c r="C342" s="457" t="s">
        <v>619</v>
      </c>
      <c r="E342" s="708"/>
      <c r="F342" s="708"/>
      <c r="G342" s="708"/>
      <c r="H342" s="362"/>
      <c r="I342" s="362"/>
    </row>
    <row r="343" spans="2:9" ht="22.5">
      <c r="B343" s="86" t="s">
        <v>815</v>
      </c>
      <c r="C343" s="477" t="s">
        <v>620</v>
      </c>
      <c r="E343" s="708"/>
      <c r="F343" s="708"/>
      <c r="G343" s="708"/>
      <c r="H343" s="362"/>
      <c r="I343" s="362"/>
    </row>
    <row r="344" spans="2:9" ht="22.5">
      <c r="B344" s="86" t="s">
        <v>816</v>
      </c>
      <c r="C344" s="477" t="s">
        <v>621</v>
      </c>
      <c r="E344" s="708"/>
      <c r="F344" s="708"/>
      <c r="G344" s="708"/>
      <c r="H344" s="362"/>
      <c r="I344" s="362"/>
    </row>
    <row r="345" spans="2:9" ht="22.5" customHeight="1">
      <c r="B345" s="81" t="s">
        <v>817</v>
      </c>
      <c r="C345" s="457" t="s">
        <v>618</v>
      </c>
      <c r="E345" s="708"/>
      <c r="F345" s="708"/>
      <c r="G345" s="708"/>
      <c r="H345" s="362"/>
      <c r="I345" s="362"/>
    </row>
    <row r="346" spans="2:9" ht="22.5" customHeight="1">
      <c r="B346" s="81" t="s">
        <v>818</v>
      </c>
      <c r="C346" s="457" t="s">
        <v>617</v>
      </c>
      <c r="E346" s="708">
        <v>16636.2</v>
      </c>
      <c r="F346" s="708"/>
      <c r="G346" s="708"/>
      <c r="H346" s="362"/>
      <c r="I346" s="362"/>
    </row>
    <row r="347" spans="2:9" ht="22.5" customHeight="1">
      <c r="B347" s="81" t="s">
        <v>819</v>
      </c>
      <c r="C347" s="457" t="s">
        <v>616</v>
      </c>
      <c r="E347" s="708"/>
      <c r="F347" s="708">
        <v>8286281.1600000001</v>
      </c>
      <c r="G347" s="708"/>
      <c r="H347" s="362"/>
      <c r="I347" s="362"/>
    </row>
    <row r="348" spans="2:9" ht="11.25" customHeight="1">
      <c r="B348" s="85" t="s">
        <v>820</v>
      </c>
      <c r="C348" s="70" t="s">
        <v>1223</v>
      </c>
      <c r="E348" s="708">
        <v>55100.93</v>
      </c>
      <c r="F348" s="708"/>
      <c r="G348" s="708"/>
      <c r="H348" s="362"/>
      <c r="I348" s="362"/>
    </row>
    <row r="349" spans="2:9" ht="22.5" customHeight="1">
      <c r="B349" s="85" t="s">
        <v>821</v>
      </c>
      <c r="C349" s="477" t="s">
        <v>255</v>
      </c>
      <c r="E349" s="708"/>
      <c r="F349" s="708"/>
      <c r="G349" s="708"/>
      <c r="H349" s="362"/>
      <c r="I349" s="362"/>
    </row>
    <row r="350" spans="2:9" ht="15.75" customHeight="1">
      <c r="B350" s="458"/>
      <c r="C350" s="459" t="s">
        <v>241</v>
      </c>
      <c r="E350" s="712"/>
      <c r="F350" s="712"/>
      <c r="G350" s="712"/>
      <c r="H350" s="362"/>
      <c r="I350" s="362"/>
    </row>
    <row r="351" spans="2:9" ht="6" customHeight="1">
      <c r="C351" s="37"/>
      <c r="E351" s="713"/>
      <c r="F351" s="713"/>
      <c r="G351" s="713"/>
      <c r="H351" s="362"/>
      <c r="I351" s="362"/>
    </row>
    <row r="352" spans="2:9" ht="11.25" customHeight="1">
      <c r="B352" s="461"/>
      <c r="C352" s="74" t="s">
        <v>247</v>
      </c>
      <c r="E352" s="370"/>
      <c r="F352" s="370"/>
      <c r="G352" s="370"/>
      <c r="H352" s="362"/>
      <c r="I352" s="362"/>
    </row>
    <row r="353" spans="2:9" ht="11.25" customHeight="1">
      <c r="B353" s="462" t="s">
        <v>828</v>
      </c>
      <c r="C353" s="463" t="s">
        <v>248</v>
      </c>
      <c r="E353" s="708"/>
      <c r="F353" s="708"/>
      <c r="G353" s="708"/>
      <c r="H353" s="362"/>
      <c r="I353" s="362"/>
    </row>
    <row r="354" spans="2:9" ht="11.25" customHeight="1">
      <c r="B354" s="464"/>
      <c r="C354" s="465" t="s">
        <v>145</v>
      </c>
      <c r="E354" s="708"/>
      <c r="F354" s="708"/>
      <c r="G354" s="708"/>
      <c r="H354" s="362"/>
      <c r="I354" s="362"/>
    </row>
    <row r="355" spans="2:9" ht="11.25" customHeight="1">
      <c r="B355" s="464"/>
      <c r="C355" s="465" t="s">
        <v>145</v>
      </c>
      <c r="E355" s="708"/>
      <c r="F355" s="708"/>
      <c r="G355" s="708"/>
      <c r="H355" s="362"/>
      <c r="I355" s="362"/>
    </row>
    <row r="356" spans="2:9" ht="11.25" customHeight="1">
      <c r="B356" s="462" t="s">
        <v>829</v>
      </c>
      <c r="C356" s="463" t="s">
        <v>249</v>
      </c>
      <c r="E356" s="708"/>
      <c r="F356" s="708"/>
      <c r="G356" s="708"/>
      <c r="H356" s="362"/>
      <c r="I356" s="362"/>
    </row>
    <row r="357" spans="2:9" ht="11.25" customHeight="1">
      <c r="B357" s="464"/>
      <c r="C357" s="465" t="s">
        <v>145</v>
      </c>
      <c r="E357" s="708"/>
      <c r="F357" s="708"/>
      <c r="G357" s="708"/>
      <c r="H357" s="362"/>
      <c r="I357" s="362"/>
    </row>
    <row r="358" spans="2:9" ht="11.25" customHeight="1">
      <c r="B358" s="464"/>
      <c r="C358" s="465" t="s">
        <v>145</v>
      </c>
      <c r="E358" s="708"/>
      <c r="F358" s="708"/>
      <c r="G358" s="708"/>
      <c r="H358" s="362"/>
      <c r="I358" s="362"/>
    </row>
    <row r="359" spans="2:9" ht="11.25" customHeight="1">
      <c r="B359" s="462" t="s">
        <v>830</v>
      </c>
      <c r="C359" s="463" t="s">
        <v>250</v>
      </c>
      <c r="E359" s="708"/>
      <c r="F359" s="708"/>
      <c r="G359" s="708"/>
      <c r="H359" s="362"/>
      <c r="I359" s="362"/>
    </row>
    <row r="360" spans="2:9" ht="11.25" customHeight="1">
      <c r="B360" s="464"/>
      <c r="C360" s="465" t="s">
        <v>145</v>
      </c>
      <c r="E360" s="708"/>
      <c r="F360" s="708"/>
      <c r="G360" s="708"/>
      <c r="H360" s="362"/>
      <c r="I360" s="362"/>
    </row>
    <row r="361" spans="2:9" ht="11.25" customHeight="1">
      <c r="B361" s="466"/>
      <c r="C361" s="467" t="s">
        <v>145</v>
      </c>
      <c r="E361" s="716"/>
      <c r="F361" s="716"/>
      <c r="G361" s="716"/>
      <c r="H361" s="362"/>
      <c r="I361" s="362"/>
    </row>
    <row r="362" spans="2:9" ht="6" customHeight="1">
      <c r="B362" s="469"/>
      <c r="C362" s="470"/>
      <c r="E362" s="713"/>
      <c r="F362" s="713"/>
      <c r="G362" s="713"/>
      <c r="H362" s="362"/>
      <c r="I362" s="362"/>
    </row>
    <row r="363" spans="2:9" ht="11.25" customHeight="1">
      <c r="B363" s="79" t="s">
        <v>823</v>
      </c>
      <c r="C363" s="38" t="s">
        <v>243</v>
      </c>
      <c r="E363" s="370"/>
      <c r="F363" s="370"/>
      <c r="G363" s="370"/>
      <c r="H363" s="362"/>
      <c r="I363" s="362"/>
    </row>
    <row r="364" spans="2:9" ht="15">
      <c r="B364" s="81" t="s">
        <v>824</v>
      </c>
      <c r="C364" s="76" t="s">
        <v>622</v>
      </c>
      <c r="E364" s="708">
        <v>2099.7399999999998</v>
      </c>
      <c r="F364" s="708"/>
      <c r="G364" s="708"/>
      <c r="H364" s="362"/>
      <c r="I364" s="362"/>
    </row>
    <row r="365" spans="2:9" ht="11.25" customHeight="1">
      <c r="B365" s="82" t="s">
        <v>825</v>
      </c>
      <c r="C365" s="41" t="s">
        <v>244</v>
      </c>
      <c r="E365" s="664">
        <v>-303558.31</v>
      </c>
      <c r="F365" s="664">
        <v>42672675.43</v>
      </c>
      <c r="G365" s="664"/>
      <c r="H365" s="362"/>
      <c r="I365" s="362"/>
    </row>
    <row r="366" spans="2:9" ht="6" customHeight="1">
      <c r="C366" s="37"/>
      <c r="E366" s="713"/>
      <c r="F366" s="713"/>
      <c r="G366" s="713"/>
      <c r="H366" s="362"/>
      <c r="I366" s="362"/>
    </row>
    <row r="367" spans="2:9" ht="11.25" customHeight="1">
      <c r="B367" s="77" t="s">
        <v>802</v>
      </c>
      <c r="C367" s="36" t="s">
        <v>226</v>
      </c>
      <c r="E367" s="712">
        <v>12457277.880000001</v>
      </c>
      <c r="F367" s="712"/>
      <c r="G367" s="712"/>
      <c r="H367" s="362"/>
      <c r="I367" s="362"/>
    </row>
    <row r="368" spans="2:9" ht="6" customHeight="1">
      <c r="C368" s="37"/>
      <c r="E368" s="713"/>
      <c r="F368" s="713"/>
      <c r="G368" s="713"/>
      <c r="H368" s="362"/>
      <c r="I368" s="362"/>
    </row>
    <row r="369" spans="2:9" ht="11.25" customHeight="1">
      <c r="B369" s="79" t="s">
        <v>826</v>
      </c>
      <c r="C369" s="38" t="s">
        <v>245</v>
      </c>
      <c r="E369" s="370"/>
      <c r="F369" s="370">
        <v>7192014.6200000001</v>
      </c>
      <c r="G369" s="370"/>
      <c r="H369" s="362"/>
      <c r="I369" s="362"/>
    </row>
    <row r="370" spans="2:9" ht="11.25" customHeight="1">
      <c r="B370" s="81"/>
      <c r="C370" s="40" t="s">
        <v>13</v>
      </c>
      <c r="E370" s="708"/>
      <c r="F370" s="708"/>
      <c r="G370" s="708"/>
      <c r="H370" s="362"/>
      <c r="I370" s="362"/>
    </row>
    <row r="371" spans="2:9" ht="11.25" customHeight="1">
      <c r="B371" s="82"/>
      <c r="C371" s="41" t="s">
        <v>13</v>
      </c>
      <c r="E371" s="664"/>
      <c r="F371" s="664"/>
      <c r="G371" s="664"/>
      <c r="H371" s="362"/>
      <c r="I371" s="362"/>
    </row>
    <row r="372" spans="2:9" ht="6" customHeight="1">
      <c r="B372" s="83"/>
      <c r="C372" s="39"/>
      <c r="E372" s="713"/>
      <c r="F372" s="713"/>
      <c r="G372" s="713"/>
      <c r="H372" s="362"/>
      <c r="I372" s="362"/>
    </row>
    <row r="373" spans="2:9" ht="23.25" customHeight="1">
      <c r="B373" s="79" t="s">
        <v>827</v>
      </c>
      <c r="C373" s="74" t="s">
        <v>246</v>
      </c>
      <c r="E373" s="370"/>
      <c r="F373" s="370">
        <v>12348374.17</v>
      </c>
      <c r="G373" s="370"/>
      <c r="H373" s="362"/>
      <c r="I373" s="362"/>
    </row>
    <row r="374" spans="2:9" ht="11.25" customHeight="1">
      <c r="B374" s="81"/>
      <c r="C374" s="40" t="s">
        <v>13</v>
      </c>
      <c r="E374" s="708"/>
      <c r="F374" s="708"/>
      <c r="G374" s="708"/>
      <c r="H374" s="362"/>
      <c r="I374" s="362"/>
    </row>
    <row r="375" spans="2:9" ht="11.25" customHeight="1">
      <c r="B375" s="82"/>
      <c r="C375" s="41" t="s">
        <v>13</v>
      </c>
      <c r="E375" s="664"/>
      <c r="F375" s="664"/>
      <c r="G375" s="664"/>
      <c r="H375" s="362"/>
      <c r="I375" s="362"/>
    </row>
    <row r="376" spans="2:9" ht="6" customHeight="1">
      <c r="C376" s="37"/>
      <c r="E376" s="713"/>
      <c r="F376" s="713"/>
      <c r="G376" s="713"/>
      <c r="H376" s="362"/>
      <c r="I376" s="362"/>
    </row>
    <row r="377" spans="2:9" ht="11.25" customHeight="1">
      <c r="B377" s="461" t="s">
        <v>1236</v>
      </c>
      <c r="C377" s="74" t="s">
        <v>1235</v>
      </c>
      <c r="E377" s="370"/>
      <c r="F377" s="370"/>
      <c r="G377" s="370"/>
      <c r="H377" s="362"/>
      <c r="I377" s="362"/>
    </row>
    <row r="378" spans="2:9" ht="11.25" customHeight="1">
      <c r="B378" s="86" t="s">
        <v>803</v>
      </c>
      <c r="C378" s="45" t="s">
        <v>1234</v>
      </c>
      <c r="E378" s="708"/>
      <c r="F378" s="708"/>
      <c r="G378" s="708"/>
      <c r="H378" s="362"/>
      <c r="I378" s="362"/>
    </row>
    <row r="379" spans="2:9" ht="11.25" customHeight="1">
      <c r="B379" s="86" t="s">
        <v>1204</v>
      </c>
      <c r="C379" s="45" t="s">
        <v>251</v>
      </c>
      <c r="E379" s="708"/>
      <c r="F379" s="708"/>
      <c r="G379" s="708">
        <v>17646485.129999995</v>
      </c>
      <c r="H379" s="362"/>
      <c r="I379" s="362"/>
    </row>
    <row r="380" spans="2:9" ht="11.25" customHeight="1">
      <c r="B380" s="86" t="s">
        <v>1205</v>
      </c>
      <c r="C380" s="45" t="s">
        <v>252</v>
      </c>
      <c r="E380" s="708"/>
      <c r="F380" s="708"/>
      <c r="G380" s="708"/>
      <c r="H380" s="362"/>
      <c r="I380" s="362"/>
    </row>
    <row r="381" spans="2:9" ht="11.25" customHeight="1">
      <c r="B381" s="86" t="s">
        <v>1206</v>
      </c>
      <c r="C381" s="45" t="s">
        <v>253</v>
      </c>
      <c r="E381" s="708">
        <v>1246519.7</v>
      </c>
      <c r="F381" s="708"/>
      <c r="G381" s="708"/>
      <c r="H381" s="362"/>
      <c r="I381" s="362"/>
    </row>
    <row r="382" spans="2:9" ht="11.25" customHeight="1">
      <c r="B382" s="472"/>
      <c r="C382" s="473" t="s">
        <v>145</v>
      </c>
      <c r="E382" s="708"/>
      <c r="F382" s="708"/>
      <c r="G382" s="708"/>
      <c r="H382" s="362"/>
      <c r="I382" s="362"/>
    </row>
    <row r="383" spans="2:9" ht="11.25" customHeight="1">
      <c r="B383" s="466"/>
      <c r="C383" s="467" t="s">
        <v>145</v>
      </c>
      <c r="E383" s="716"/>
      <c r="F383" s="716"/>
      <c r="G383" s="716"/>
      <c r="H383" s="362"/>
      <c r="I383" s="362"/>
    </row>
    <row r="384" spans="2:9" ht="11.25" customHeight="1">
      <c r="B384" s="474"/>
      <c r="C384" s="475"/>
      <c r="E384" s="52"/>
      <c r="F384" s="52"/>
      <c r="G384" s="52"/>
    </row>
    <row r="385" spans="2:17" ht="11.25" customHeight="1">
      <c r="B385" s="474"/>
      <c r="C385" s="478" t="s">
        <v>1283</v>
      </c>
      <c r="E385" s="52"/>
      <c r="F385" s="52"/>
      <c r="G385" s="52"/>
    </row>
    <row r="386" spans="2:17" ht="11.25" customHeight="1">
      <c r="B386" s="474"/>
      <c r="C386" s="475"/>
      <c r="E386" s="52"/>
      <c r="F386" s="52"/>
      <c r="G386" s="52"/>
    </row>
    <row r="387" spans="2:17" ht="11.25" customHeight="1">
      <c r="B387" s="474"/>
      <c r="C387" s="475"/>
      <c r="E387" s="52"/>
      <c r="F387" s="52"/>
      <c r="G387" s="52"/>
    </row>
    <row r="388" spans="2:17" ht="15" customHeight="1">
      <c r="C388" s="476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</row>
    <row r="389" spans="2:17" ht="24" customHeight="1">
      <c r="C389" s="1094" t="s">
        <v>88</v>
      </c>
      <c r="D389" s="409"/>
      <c r="E389" s="1094" t="s">
        <v>97</v>
      </c>
      <c r="F389" s="1094" t="s">
        <v>284</v>
      </c>
      <c r="G389" s="1094" t="s">
        <v>327</v>
      </c>
      <c r="H389" s="1094" t="s">
        <v>280</v>
      </c>
      <c r="I389" s="1097" t="s">
        <v>326</v>
      </c>
      <c r="J389" s="1097" t="s">
        <v>285</v>
      </c>
      <c r="K389" s="1097" t="s">
        <v>234</v>
      </c>
      <c r="L389" s="1097" t="s">
        <v>286</v>
      </c>
    </row>
    <row r="390" spans="2:17" ht="24" customHeight="1">
      <c r="C390" s="1094"/>
      <c r="D390" s="409"/>
      <c r="E390" s="1094"/>
      <c r="F390" s="1094"/>
      <c r="G390" s="1094"/>
      <c r="H390" s="1094"/>
      <c r="I390" s="1096"/>
      <c r="J390" s="1096"/>
      <c r="K390" s="1096"/>
      <c r="L390" s="1096"/>
    </row>
    <row r="391" spans="2:17">
      <c r="C391" s="479" t="s">
        <v>13</v>
      </c>
      <c r="E391" s="380"/>
      <c r="F391" s="380"/>
      <c r="G391" s="380"/>
      <c r="H391" s="380"/>
      <c r="I391" s="380"/>
      <c r="J391" s="380"/>
      <c r="K391" s="380"/>
      <c r="L391" s="380"/>
    </row>
    <row r="392" spans="2:17">
      <c r="C392" s="442" t="s">
        <v>13</v>
      </c>
      <c r="E392" s="12"/>
      <c r="F392" s="12"/>
      <c r="G392" s="12"/>
      <c r="H392" s="12"/>
      <c r="I392" s="29"/>
      <c r="J392" s="12"/>
      <c r="K392" s="29"/>
      <c r="L392" s="12"/>
    </row>
    <row r="393" spans="2:17">
      <c r="C393" s="442" t="s">
        <v>13</v>
      </c>
      <c r="E393" s="12"/>
      <c r="F393" s="12"/>
      <c r="G393" s="12"/>
      <c r="H393" s="12"/>
      <c r="I393" s="29"/>
      <c r="J393" s="12"/>
      <c r="K393" s="29"/>
      <c r="L393" s="12"/>
    </row>
    <row r="394" spans="2:17">
      <c r="C394" s="442" t="s">
        <v>13</v>
      </c>
      <c r="E394" s="12"/>
      <c r="F394" s="12"/>
      <c r="G394" s="12"/>
      <c r="H394" s="12"/>
      <c r="I394" s="29"/>
      <c r="J394" s="12"/>
      <c r="K394" s="29"/>
      <c r="L394" s="12"/>
    </row>
    <row r="395" spans="2:17">
      <c r="C395" s="442" t="s">
        <v>13</v>
      </c>
      <c r="E395" s="12"/>
      <c r="F395" s="12"/>
      <c r="G395" s="12"/>
      <c r="H395" s="12"/>
      <c r="I395" s="29"/>
      <c r="J395" s="12"/>
      <c r="K395" s="29"/>
      <c r="L395" s="12"/>
    </row>
    <row r="396" spans="2:17">
      <c r="C396" s="442" t="s">
        <v>13</v>
      </c>
      <c r="E396" s="12"/>
      <c r="F396" s="12"/>
      <c r="G396" s="12"/>
      <c r="H396" s="12"/>
      <c r="I396" s="29"/>
      <c r="J396" s="12"/>
      <c r="K396" s="29"/>
      <c r="L396" s="12"/>
    </row>
    <row r="397" spans="2:17" ht="15" customHeight="1">
      <c r="C397" s="445" t="s">
        <v>13</v>
      </c>
      <c r="E397" s="71"/>
      <c r="F397" s="71"/>
      <c r="G397" s="71"/>
      <c r="H397" s="71"/>
      <c r="I397" s="71"/>
      <c r="J397" s="71"/>
      <c r="K397" s="71"/>
      <c r="L397" s="71"/>
    </row>
    <row r="398" spans="2:17" ht="12" thickBot="1">
      <c r="C398" s="447" t="s">
        <v>89</v>
      </c>
      <c r="E398" s="384"/>
      <c r="F398" s="384"/>
      <c r="G398" s="384"/>
      <c r="H398" s="384"/>
      <c r="I398" s="384"/>
      <c r="J398" s="384"/>
      <c r="K398" s="384"/>
      <c r="L398" s="384"/>
    </row>
    <row r="399" spans="2:17" ht="12" thickTop="1">
      <c r="C399" s="448"/>
      <c r="E399" s="52"/>
      <c r="F399" s="52"/>
      <c r="G399" s="52"/>
      <c r="H399" s="52"/>
      <c r="I399" s="52"/>
      <c r="J399" s="52"/>
      <c r="K399" s="52"/>
      <c r="L399" s="52"/>
    </row>
    <row r="400" spans="2:17" ht="15">
      <c r="C400" s="356" t="s">
        <v>1284</v>
      </c>
      <c r="E400" s="52"/>
      <c r="F400" s="52"/>
      <c r="G400" s="52"/>
      <c r="H400" s="52"/>
      <c r="I400" s="52"/>
      <c r="J400" s="52"/>
      <c r="K400" s="52"/>
      <c r="L400" s="52"/>
    </row>
    <row r="403" spans="2:7" s="481" customFormat="1" ht="24">
      <c r="B403" s="78"/>
      <c r="C403" s="367" t="s">
        <v>1243</v>
      </c>
      <c r="D403" s="480"/>
      <c r="E403" s="367" t="s">
        <v>281</v>
      </c>
      <c r="F403" s="367" t="s">
        <v>185</v>
      </c>
      <c r="G403" s="367" t="s">
        <v>312</v>
      </c>
    </row>
    <row r="404" spans="2:7" s="481" customFormat="1" ht="15" customHeight="1">
      <c r="B404" s="78"/>
      <c r="C404" s="798" t="s">
        <v>1631</v>
      </c>
      <c r="D404" s="18"/>
      <c r="E404" s="800"/>
      <c r="F404" s="538">
        <v>16636</v>
      </c>
      <c r="G404" s="538">
        <v>10316.790000000001</v>
      </c>
    </row>
    <row r="405" spans="2:7" s="481" customFormat="1" ht="15" customHeight="1">
      <c r="B405" s="78"/>
      <c r="C405" s="719" t="s">
        <v>1387</v>
      </c>
      <c r="D405" s="18"/>
      <c r="E405" s="29"/>
      <c r="F405" s="29"/>
      <c r="G405" s="341">
        <v>196572.98</v>
      </c>
    </row>
    <row r="406" spans="2:7" s="481" customFormat="1" ht="15" customHeight="1">
      <c r="B406" s="78"/>
      <c r="C406" s="719" t="s">
        <v>1388</v>
      </c>
      <c r="D406" s="18"/>
      <c r="E406" s="29"/>
      <c r="F406" s="29"/>
      <c r="G406" s="341">
        <v>6753.81</v>
      </c>
    </row>
    <row r="407" spans="2:7" s="481" customFormat="1" ht="15" customHeight="1">
      <c r="B407" s="78"/>
      <c r="C407" s="719" t="s">
        <v>1389</v>
      </c>
      <c r="D407" s="18"/>
      <c r="E407" s="29"/>
      <c r="F407" s="29"/>
      <c r="G407" s="341">
        <v>1835.45</v>
      </c>
    </row>
    <row r="408" spans="2:7" s="481" customFormat="1" ht="15" customHeight="1">
      <c r="B408" s="78"/>
      <c r="C408" s="719" t="s">
        <v>1390</v>
      </c>
      <c r="D408" s="18"/>
      <c r="E408" s="29"/>
      <c r="F408" s="29"/>
      <c r="G408" s="341">
        <v>23752.48</v>
      </c>
    </row>
    <row r="409" spans="2:7" s="481" customFormat="1" ht="15" customHeight="1">
      <c r="B409" s="78"/>
      <c r="C409" s="719" t="s">
        <v>1391</v>
      </c>
      <c r="D409" s="18"/>
      <c r="E409" s="29"/>
      <c r="F409" s="29"/>
      <c r="G409" s="341">
        <v>1210787.98</v>
      </c>
    </row>
    <row r="410" spans="2:7" s="481" customFormat="1" ht="15" customHeight="1">
      <c r="B410" s="78"/>
      <c r="C410" s="719" t="s">
        <v>1392</v>
      </c>
      <c r="D410" s="18"/>
      <c r="E410" s="29"/>
      <c r="F410" s="29"/>
      <c r="G410" s="341">
        <v>0</v>
      </c>
    </row>
    <row r="411" spans="2:7" s="481" customFormat="1" ht="15" customHeight="1">
      <c r="B411" s="78"/>
      <c r="C411" s="719" t="s">
        <v>1393</v>
      </c>
      <c r="D411" s="18"/>
      <c r="E411" s="29"/>
      <c r="F411" s="29"/>
      <c r="G411" s="341">
        <v>2644.49</v>
      </c>
    </row>
    <row r="412" spans="2:7" s="481" customFormat="1" ht="15" customHeight="1">
      <c r="B412" s="78"/>
      <c r="C412" s="719" t="s">
        <v>1394</v>
      </c>
      <c r="D412" s="18"/>
      <c r="E412" s="29"/>
      <c r="F412" s="29"/>
      <c r="G412" s="341">
        <v>111159.1</v>
      </c>
    </row>
    <row r="413" spans="2:7" s="481" customFormat="1" ht="15" customHeight="1">
      <c r="B413" s="78"/>
      <c r="C413" s="719" t="s">
        <v>1395</v>
      </c>
      <c r="D413" s="18"/>
      <c r="E413" s="29"/>
      <c r="F413" s="29"/>
      <c r="G413" s="341">
        <v>2717</v>
      </c>
    </row>
    <row r="414" spans="2:7" s="481" customFormat="1" ht="15" customHeight="1">
      <c r="B414" s="78"/>
      <c r="C414" s="719" t="s">
        <v>1396</v>
      </c>
      <c r="D414" s="18"/>
      <c r="E414" s="29"/>
      <c r="F414" s="29"/>
      <c r="G414" s="341">
        <v>9308.6699999999983</v>
      </c>
    </row>
    <row r="415" spans="2:7" s="481" customFormat="1" ht="15" customHeight="1">
      <c r="B415" s="78"/>
      <c r="C415" s="719" t="s">
        <v>1397</v>
      </c>
      <c r="D415" s="18"/>
      <c r="E415" s="29"/>
      <c r="F415" s="29"/>
      <c r="G415" s="341">
        <v>42260.160000000003</v>
      </c>
    </row>
    <row r="416" spans="2:7" s="481" customFormat="1" ht="15" customHeight="1">
      <c r="B416" s="78"/>
      <c r="C416" s="719" t="s">
        <v>1398</v>
      </c>
      <c r="D416" s="18"/>
      <c r="E416" s="29"/>
      <c r="F416" s="29"/>
      <c r="G416" s="341">
        <v>42324.9</v>
      </c>
    </row>
    <row r="417" spans="2:7" s="481" customFormat="1" ht="15" customHeight="1">
      <c r="B417" s="78"/>
      <c r="C417" s="719" t="s">
        <v>1399</v>
      </c>
      <c r="D417" s="18"/>
      <c r="E417" s="29"/>
      <c r="F417" s="29"/>
      <c r="G417" s="341">
        <v>3417419.9</v>
      </c>
    </row>
    <row r="418" spans="2:7" s="481" customFormat="1" ht="15" customHeight="1">
      <c r="B418" s="78"/>
      <c r="C418" s="799" t="s">
        <v>1400</v>
      </c>
      <c r="D418" s="18"/>
      <c r="E418" s="33"/>
      <c r="F418" s="33"/>
      <c r="G418" s="664">
        <v>3208427.17</v>
      </c>
    </row>
    <row r="419" spans="2:7" s="481" customFormat="1" ht="15" customHeight="1">
      <c r="B419" s="78"/>
      <c r="C419" s="482"/>
      <c r="D419" s="18"/>
      <c r="E419" s="52"/>
      <c r="F419" s="52"/>
      <c r="G419" s="52"/>
    </row>
    <row r="420" spans="2:7" s="481" customFormat="1" ht="15" customHeight="1">
      <c r="B420" s="78"/>
      <c r="C420" s="393" t="s">
        <v>1285</v>
      </c>
      <c r="D420" s="18"/>
      <c r="E420" s="52"/>
      <c r="F420" s="52"/>
      <c r="G420" s="52"/>
    </row>
    <row r="421" spans="2:7" s="481" customFormat="1" ht="15" customHeight="1">
      <c r="B421" s="78"/>
      <c r="C421" s="482"/>
      <c r="D421" s="18"/>
      <c r="E421" s="52"/>
      <c r="F421" s="52"/>
      <c r="G421" s="52"/>
    </row>
    <row r="422" spans="2:7" s="481" customFormat="1">
      <c r="B422" s="78"/>
      <c r="C422" s="483"/>
      <c r="E422" s="52"/>
      <c r="F422" s="52"/>
    </row>
    <row r="423" spans="2:7" ht="26.25" customHeight="1">
      <c r="B423" s="367" t="s">
        <v>598</v>
      </c>
      <c r="C423" s="367" t="s">
        <v>83</v>
      </c>
      <c r="D423" s="480"/>
      <c r="E423" s="367" t="s">
        <v>0</v>
      </c>
      <c r="F423" s="367" t="s">
        <v>277</v>
      </c>
    </row>
    <row r="424" spans="2:7" ht="11.25" customHeight="1">
      <c r="B424" s="484"/>
      <c r="C424" s="485" t="s">
        <v>85</v>
      </c>
      <c r="D424" s="481"/>
      <c r="E424" s="380"/>
      <c r="F424" s="380"/>
    </row>
    <row r="425" spans="2:7">
      <c r="B425" s="96"/>
      <c r="C425" s="486"/>
      <c r="D425" s="481"/>
      <c r="E425" s="383"/>
      <c r="F425" s="12"/>
    </row>
    <row r="426" spans="2:7">
      <c r="B426" s="101"/>
      <c r="C426" s="487" t="s">
        <v>13</v>
      </c>
      <c r="D426" s="481"/>
      <c r="E426" s="33"/>
      <c r="F426" s="33"/>
    </row>
    <row r="427" spans="2:7">
      <c r="B427" s="194"/>
      <c r="C427" s="488"/>
      <c r="D427" s="481"/>
      <c r="E427" s="52"/>
      <c r="F427" s="52"/>
    </row>
    <row r="428" spans="2:7" ht="15">
      <c r="B428" s="194"/>
      <c r="C428" s="356" t="s">
        <v>1286</v>
      </c>
      <c r="D428" s="481"/>
      <c r="E428" s="52"/>
      <c r="F428" s="52"/>
    </row>
    <row r="429" spans="2:7">
      <c r="B429" s="489"/>
      <c r="C429" s="481"/>
      <c r="D429" s="481"/>
      <c r="E429" s="481"/>
      <c r="F429" s="481"/>
    </row>
    <row r="430" spans="2:7">
      <c r="B430" s="489"/>
      <c r="C430" s="481"/>
      <c r="D430" s="481"/>
      <c r="E430" s="481"/>
      <c r="F430" s="481"/>
    </row>
    <row r="431" spans="2:7" ht="25.5" customHeight="1">
      <c r="B431" s="367" t="s">
        <v>598</v>
      </c>
      <c r="C431" s="367" t="s">
        <v>84</v>
      </c>
      <c r="D431" s="480"/>
      <c r="E431" s="720" t="s">
        <v>1621</v>
      </c>
      <c r="F431" s="720" t="s">
        <v>1622</v>
      </c>
      <c r="G431" s="720" t="s">
        <v>277</v>
      </c>
    </row>
    <row r="432" spans="2:7">
      <c r="B432" s="484"/>
      <c r="C432" s="485" t="s">
        <v>86</v>
      </c>
      <c r="D432" s="481"/>
      <c r="E432" s="370"/>
      <c r="F432" s="370"/>
      <c r="G432" s="370"/>
    </row>
    <row r="433" spans="2:11">
      <c r="B433" s="96" t="s">
        <v>1428</v>
      </c>
      <c r="C433" s="486" t="s">
        <v>1500</v>
      </c>
      <c r="D433" s="481"/>
      <c r="E433" s="371">
        <v>2527934</v>
      </c>
      <c r="F433" s="371">
        <v>1920934</v>
      </c>
      <c r="G433" s="371"/>
    </row>
    <row r="434" spans="2:11">
      <c r="B434" s="101"/>
      <c r="C434" s="487" t="s">
        <v>13</v>
      </c>
      <c r="D434" s="481"/>
      <c r="E434" s="664"/>
      <c r="F434" s="664"/>
      <c r="G434" s="664"/>
    </row>
    <row r="435" spans="2:11">
      <c r="B435" s="194"/>
      <c r="C435" s="488"/>
      <c r="D435" s="481"/>
      <c r="E435" s="52"/>
      <c r="F435" s="52"/>
    </row>
    <row r="436" spans="2:11" ht="15">
      <c r="B436" s="194"/>
      <c r="C436" s="356" t="s">
        <v>1287</v>
      </c>
      <c r="D436" s="481"/>
      <c r="E436" s="52"/>
      <c r="F436" s="52"/>
    </row>
    <row r="437" spans="2:11">
      <c r="B437" s="194"/>
      <c r="C437" s="488"/>
      <c r="D437" s="481"/>
      <c r="E437" s="52"/>
      <c r="F437" s="52"/>
    </row>
    <row r="439" spans="2:11" ht="15" customHeight="1" thickBot="1">
      <c r="B439" s="1094" t="s">
        <v>597</v>
      </c>
      <c r="C439" s="1094" t="s">
        <v>87</v>
      </c>
      <c r="D439" s="409"/>
      <c r="E439" s="1094" t="s">
        <v>328</v>
      </c>
      <c r="F439" s="1094" t="s">
        <v>1</v>
      </c>
      <c r="G439" s="1094" t="s">
        <v>313</v>
      </c>
      <c r="H439" s="1098" t="s">
        <v>272</v>
      </c>
    </row>
    <row r="440" spans="2:11" ht="15" customHeight="1">
      <c r="B440" s="1094"/>
      <c r="C440" s="1094"/>
      <c r="D440" s="480"/>
      <c r="E440" s="1094"/>
      <c r="F440" s="1094"/>
      <c r="G440" s="1094"/>
      <c r="H440" s="1098"/>
      <c r="I440" s="368"/>
      <c r="J440" s="369"/>
    </row>
    <row r="441" spans="2:11" ht="15">
      <c r="B441" s="132" t="s">
        <v>1207</v>
      </c>
      <c r="C441" s="380" t="s">
        <v>221</v>
      </c>
      <c r="D441" s="481"/>
      <c r="E441" s="674">
        <v>0</v>
      </c>
      <c r="F441" s="674"/>
      <c r="G441" s="674"/>
      <c r="H441" s="674">
        <v>0</v>
      </c>
      <c r="I441" s="362"/>
      <c r="J441" s="362"/>
      <c r="K441" s="418"/>
    </row>
    <row r="442" spans="2:11" ht="15">
      <c r="B442" s="96" t="s">
        <v>1208</v>
      </c>
      <c r="C442" s="12" t="s">
        <v>222</v>
      </c>
      <c r="D442" s="481"/>
      <c r="E442" s="348">
        <v>0</v>
      </c>
      <c r="F442" s="348"/>
      <c r="G442" s="348"/>
      <c r="H442" s="348">
        <v>0</v>
      </c>
      <c r="I442" s="362"/>
      <c r="J442" s="362"/>
      <c r="K442" s="418"/>
    </row>
    <row r="443" spans="2:11" ht="15">
      <c r="B443" s="96" t="s">
        <v>1209</v>
      </c>
      <c r="C443" s="12" t="s">
        <v>223</v>
      </c>
      <c r="D443" s="481"/>
      <c r="E443" s="638">
        <v>287897837.58999997</v>
      </c>
      <c r="F443" s="638">
        <v>0</v>
      </c>
      <c r="G443" s="638">
        <v>0</v>
      </c>
      <c r="H443" s="638">
        <v>287897837.58999997</v>
      </c>
      <c r="I443" s="362"/>
      <c r="J443" s="362"/>
      <c r="K443" s="418"/>
    </row>
    <row r="444" spans="2:11" ht="15">
      <c r="B444" s="99" t="s">
        <v>1210</v>
      </c>
      <c r="C444" s="29" t="s">
        <v>224</v>
      </c>
      <c r="D444" s="481"/>
      <c r="E444" s="261">
        <v>3086241.38</v>
      </c>
      <c r="F444" s="261"/>
      <c r="G444" s="261"/>
      <c r="H444" s="261">
        <v>3086241.38</v>
      </c>
      <c r="I444" s="362"/>
      <c r="J444" s="362"/>
      <c r="K444" s="418"/>
    </row>
    <row r="445" spans="2:11" ht="15">
      <c r="B445" s="107"/>
      <c r="C445" s="490" t="s">
        <v>100</v>
      </c>
      <c r="D445" s="481"/>
      <c r="E445" s="261"/>
      <c r="F445" s="261"/>
      <c r="G445" s="261"/>
      <c r="H445" s="261"/>
      <c r="I445" s="362"/>
      <c r="J445" s="362"/>
      <c r="K445" s="418"/>
    </row>
    <row r="446" spans="2:11" ht="15">
      <c r="B446" s="107"/>
      <c r="C446" s="490" t="s">
        <v>141</v>
      </c>
      <c r="D446" s="481"/>
      <c r="E446" s="261">
        <v>3086241.38</v>
      </c>
      <c r="F446" s="261"/>
      <c r="G446" s="261"/>
      <c r="H446" s="261">
        <v>3086241.38</v>
      </c>
      <c r="I446" s="362"/>
      <c r="J446" s="362"/>
      <c r="K446" s="418"/>
    </row>
    <row r="447" spans="2:11" ht="15">
      <c r="B447" s="97"/>
      <c r="C447" s="491" t="s">
        <v>103</v>
      </c>
      <c r="D447" s="481"/>
      <c r="E447" s="721"/>
      <c r="F447" s="721"/>
      <c r="G447" s="721"/>
      <c r="H447" s="721"/>
      <c r="I447" s="362"/>
      <c r="J447" s="362"/>
      <c r="K447" s="418"/>
    </row>
    <row r="448" spans="2:11" ht="15">
      <c r="B448" s="492"/>
      <c r="C448" s="493" t="s">
        <v>98</v>
      </c>
      <c r="D448" s="481"/>
      <c r="E448" s="721"/>
      <c r="F448" s="721"/>
      <c r="G448" s="721"/>
      <c r="H448" s="721"/>
      <c r="I448" s="362"/>
      <c r="J448" s="362"/>
      <c r="K448" s="418"/>
    </row>
    <row r="449" spans="2:11" ht="15">
      <c r="B449" s="97"/>
      <c r="C449" s="491" t="s">
        <v>101</v>
      </c>
      <c r="D449" s="481"/>
      <c r="E449" s="721"/>
      <c r="F449" s="721"/>
      <c r="G449" s="721"/>
      <c r="H449" s="721"/>
      <c r="I449" s="362"/>
      <c r="J449" s="362"/>
      <c r="K449" s="418"/>
    </row>
    <row r="450" spans="2:11" ht="15">
      <c r="B450" s="97"/>
      <c r="C450" s="491" t="s">
        <v>99</v>
      </c>
      <c r="D450" s="481"/>
      <c r="E450" s="348"/>
      <c r="F450" s="348"/>
      <c r="G450" s="348"/>
      <c r="H450" s="348"/>
      <c r="I450" s="362"/>
      <c r="J450" s="362"/>
      <c r="K450" s="418"/>
    </row>
    <row r="451" spans="2:11" ht="15">
      <c r="B451" s="97"/>
      <c r="C451" s="491" t="s">
        <v>102</v>
      </c>
      <c r="D451" s="481"/>
      <c r="E451" s="348"/>
      <c r="F451" s="348"/>
      <c r="G451" s="348"/>
      <c r="H451" s="348"/>
      <c r="I451" s="362"/>
      <c r="J451" s="362"/>
      <c r="K451" s="418"/>
    </row>
    <row r="452" spans="2:11" ht="15">
      <c r="B452" s="101"/>
      <c r="C452" s="494" t="s">
        <v>13</v>
      </c>
      <c r="D452" s="481"/>
      <c r="E452" s="706"/>
      <c r="F452" s="706"/>
      <c r="G452" s="706"/>
      <c r="H452" s="706"/>
      <c r="I452" s="362"/>
      <c r="J452" s="362"/>
      <c r="K452" s="418"/>
    </row>
    <row r="455" spans="2:11" ht="15">
      <c r="C455" s="356" t="s">
        <v>1288</v>
      </c>
    </row>
  </sheetData>
  <customSheetViews>
    <customSheetView guid="{6C35FF5C-D599-482E-A10C-8CC5375B8C84}" showPageBreaks="1" showGridLines="0" fitToPage="1" printArea="1" hiddenRows="1" hiddenColumns="1" view="pageBreakPreview" topLeftCell="F45">
      <selection activeCell="J60" sqref="J60"/>
      <rowBreaks count="3" manualBreakCount="3">
        <brk id="71" min="4" max="19" man="1"/>
        <brk id="109" min="4" max="19" man="1"/>
        <brk id="278" min="5" max="19" man="1"/>
      </rowBreaks>
      <pageMargins left="0.7" right="0.7" top="0.75" bottom="0.75" header="0.3" footer="0.3"/>
      <pageSetup paperSize="9" scale="57" fitToHeight="0" orientation="landscape"/>
      <headerFooter>
        <oddFooter>&amp;L&amp;D
&amp;A&amp;R&amp;P di &amp;N</oddFooter>
      </headerFooter>
    </customSheetView>
  </customSheetViews>
  <mergeCells count="58">
    <mergeCell ref="E61:G61"/>
    <mergeCell ref="H61:H62"/>
    <mergeCell ref="I82:I83"/>
    <mergeCell ref="G82:G83"/>
    <mergeCell ref="E82:E83"/>
    <mergeCell ref="F82:F83"/>
    <mergeCell ref="E72:G72"/>
    <mergeCell ref="H72:H73"/>
    <mergeCell ref="M1:O1"/>
    <mergeCell ref="K1:K2"/>
    <mergeCell ref="F1:J1"/>
    <mergeCell ref="E35:H35"/>
    <mergeCell ref="J35:P35"/>
    <mergeCell ref="E1:E2"/>
    <mergeCell ref="I35:I36"/>
    <mergeCell ref="H130:H131"/>
    <mergeCell ref="G130:G131"/>
    <mergeCell ref="E130:E131"/>
    <mergeCell ref="F130:F131"/>
    <mergeCell ref="H82:H83"/>
    <mergeCell ref="E140:E141"/>
    <mergeCell ref="F140:G140"/>
    <mergeCell ref="H140:H141"/>
    <mergeCell ref="I140:I141"/>
    <mergeCell ref="J140:J141"/>
    <mergeCell ref="E231:I231"/>
    <mergeCell ref="E315:G315"/>
    <mergeCell ref="L389:L390"/>
    <mergeCell ref="G389:G390"/>
    <mergeCell ref="H439:H440"/>
    <mergeCell ref="E439:E440"/>
    <mergeCell ref="F439:F440"/>
    <mergeCell ref="K389:K390"/>
    <mergeCell ref="G439:G440"/>
    <mergeCell ref="J389:J390"/>
    <mergeCell ref="I389:I390"/>
    <mergeCell ref="E389:E390"/>
    <mergeCell ref="F389:F390"/>
    <mergeCell ref="H389:H390"/>
    <mergeCell ref="B1:B2"/>
    <mergeCell ref="B35:B36"/>
    <mergeCell ref="B82:B83"/>
    <mergeCell ref="C231:C232"/>
    <mergeCell ref="C315:C316"/>
    <mergeCell ref="C35:C36"/>
    <mergeCell ref="C1:C2"/>
    <mergeCell ref="C140:C141"/>
    <mergeCell ref="C130:C131"/>
    <mergeCell ref="C61:C62"/>
    <mergeCell ref="C72:C73"/>
    <mergeCell ref="C82:C83"/>
    <mergeCell ref="C389:C390"/>
    <mergeCell ref="C439:C440"/>
    <mergeCell ref="B439:B440"/>
    <mergeCell ref="B130:B131"/>
    <mergeCell ref="B140:B141"/>
    <mergeCell ref="B231:B232"/>
    <mergeCell ref="B315:B316"/>
  </mergeCells>
  <phoneticPr fontId="9" type="noConversion"/>
  <pageMargins left="0.70866141732283472" right="0.70866141732283472" top="0.55118110236220474" bottom="0.55118110236220474" header="0.39370078740157483" footer="0.22"/>
  <pageSetup paperSize="9" scale="46" fitToHeight="0" orientation="landscape" r:id="rId1"/>
  <headerFooter>
    <oddFooter>&amp;L&amp;D
&amp;A&amp;R&amp;P di &amp;N</oddFooter>
  </headerFooter>
  <rowBreaks count="6" manualBreakCount="6">
    <brk id="59" min="1" max="15" man="1"/>
    <brk id="139" min="1" max="15" man="1"/>
    <brk id="229" min="1" max="15" man="1"/>
    <brk id="314" min="1" max="15" man="1"/>
    <brk id="388" min="1" max="15" man="1"/>
    <brk id="453" min="2" max="16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9AB5-03DF-4299-87A4-DEA595CD661C}">
  <sheetPr>
    <tabColor theme="0"/>
  </sheetPr>
  <dimension ref="A1:BY186"/>
  <sheetViews>
    <sheetView workbookViewId="0"/>
  </sheetViews>
  <sheetFormatPr defaultColWidth="9.85546875" defaultRowHeight="12.75" customHeight="1"/>
  <cols>
    <col min="1" max="1" width="25.85546875" style="870" customWidth="1"/>
    <col min="2" max="2" width="26.7109375" style="870" customWidth="1"/>
    <col min="3" max="4" width="10.28515625" style="870" bestFit="1" customWidth="1"/>
    <col min="5" max="5" width="10" style="870" bestFit="1" customWidth="1"/>
    <col min="6" max="6" width="7.85546875" style="870" bestFit="1" customWidth="1"/>
    <col min="7" max="7" width="12.5703125" style="1001" customWidth="1"/>
    <col min="8" max="8" width="10.42578125" style="1001" customWidth="1"/>
    <col min="9" max="77" width="10.42578125" style="870" customWidth="1"/>
    <col min="78" max="16384" width="9.85546875" style="870"/>
  </cols>
  <sheetData>
    <row r="1" spans="1:77" s="836" customFormat="1" ht="12.75" customHeight="1">
      <c r="A1" s="831"/>
      <c r="B1" s="832"/>
      <c r="C1" s="833"/>
      <c r="D1" s="831"/>
      <c r="E1" s="831"/>
      <c r="F1" s="834"/>
      <c r="G1" s="999"/>
      <c r="H1" s="1000"/>
      <c r="I1" s="833"/>
      <c r="J1" s="833"/>
      <c r="K1" s="833"/>
      <c r="L1" s="833"/>
      <c r="M1" s="832"/>
      <c r="N1" s="832"/>
      <c r="O1" s="832"/>
      <c r="P1" s="835"/>
      <c r="Q1" s="833"/>
      <c r="R1" s="833"/>
      <c r="S1" s="833"/>
      <c r="T1" s="833"/>
      <c r="U1" s="833"/>
      <c r="V1" s="833"/>
    </row>
    <row r="2" spans="1:77" s="836" customFormat="1" ht="14.25" customHeight="1">
      <c r="A2" s="1105" t="s">
        <v>598</v>
      </c>
      <c r="B2" s="1104" t="s">
        <v>475</v>
      </c>
      <c r="C2" s="1104" t="s">
        <v>1497</v>
      </c>
      <c r="D2" s="1104" t="s">
        <v>1498</v>
      </c>
      <c r="E2" s="1104" t="s">
        <v>380</v>
      </c>
      <c r="F2" s="1105" t="s">
        <v>381</v>
      </c>
      <c r="G2" s="999"/>
      <c r="H2" s="1000"/>
      <c r="I2" s="833"/>
      <c r="J2" s="833"/>
      <c r="K2" s="833"/>
      <c r="L2" s="833"/>
      <c r="M2" s="832"/>
      <c r="N2" s="832"/>
      <c r="O2" s="832"/>
      <c r="P2" s="835"/>
      <c r="Q2" s="833"/>
      <c r="R2" s="833"/>
      <c r="S2" s="833"/>
      <c r="T2" s="833"/>
      <c r="U2" s="833"/>
      <c r="V2" s="833"/>
    </row>
    <row r="3" spans="1:77" s="836" customFormat="1" ht="12.75" customHeight="1">
      <c r="A3" s="1106"/>
      <c r="B3" s="1105"/>
      <c r="C3" s="1105"/>
      <c r="D3" s="1105"/>
      <c r="E3" s="1105"/>
      <c r="F3" s="1106"/>
      <c r="G3" s="999"/>
      <c r="H3" s="1000"/>
      <c r="I3" s="833"/>
      <c r="J3" s="833"/>
      <c r="K3" s="833"/>
      <c r="L3" s="833"/>
      <c r="M3" s="832"/>
      <c r="N3" s="832"/>
      <c r="O3" s="832"/>
      <c r="P3" s="835"/>
      <c r="Q3" s="833"/>
      <c r="R3" s="833"/>
      <c r="S3" s="833"/>
      <c r="T3" s="833"/>
      <c r="U3" s="833"/>
      <c r="V3" s="833"/>
    </row>
    <row r="4" spans="1:77" s="836" customFormat="1" ht="12.75" customHeight="1">
      <c r="A4" s="837" t="s">
        <v>1163</v>
      </c>
      <c r="B4" s="838" t="s">
        <v>476</v>
      </c>
      <c r="C4" s="839">
        <v>98107478.960000008</v>
      </c>
      <c r="D4" s="839">
        <v>92796988.420000002</v>
      </c>
      <c r="E4" s="840">
        <v>5310490.5400000066</v>
      </c>
      <c r="F4" s="841">
        <f t="shared" ref="F4:F67" si="0">+IF(D4=0,IF(C4=0,0,1),(C4-D4)/D4)</f>
        <v>5.7226970728453799E-2</v>
      </c>
      <c r="G4" s="999">
        <f>+IFERROR(VLOOKUP(A4,'[55]CE 2024_MDS'!$C$361:$H$558,5,FALSE),0)</f>
        <v>98107478.960000008</v>
      </c>
      <c r="H4" s="999">
        <f>+IFERROR(VLOOKUP(A4,'[55]CE 2024_MDS'!$C$361:$H$558,6,FALSE),0)</f>
        <v>92796988.420000017</v>
      </c>
      <c r="I4" s="834">
        <f>+G4-C4</f>
        <v>0</v>
      </c>
      <c r="J4" s="834">
        <f>+H4-D4</f>
        <v>0</v>
      </c>
      <c r="K4" s="833"/>
      <c r="L4" s="833"/>
      <c r="M4" s="832"/>
      <c r="N4" s="832"/>
      <c r="O4" s="832"/>
      <c r="P4" s="835"/>
      <c r="Q4" s="833"/>
      <c r="R4" s="833"/>
      <c r="S4" s="833"/>
      <c r="T4" s="833"/>
      <c r="U4" s="833"/>
      <c r="V4" s="833"/>
    </row>
    <row r="5" spans="1:77" s="836" customFormat="1" ht="12.75" customHeight="1">
      <c r="A5" s="842" t="s">
        <v>1164</v>
      </c>
      <c r="B5" s="843" t="s">
        <v>477</v>
      </c>
      <c r="C5" s="839">
        <v>45451911.409999996</v>
      </c>
      <c r="D5" s="839">
        <v>41664572.500000007</v>
      </c>
      <c r="E5" s="840">
        <v>3787338.909999989</v>
      </c>
      <c r="F5" s="981">
        <f t="shared" si="0"/>
        <v>9.0900702509307832E-2</v>
      </c>
      <c r="G5" s="999">
        <f>+IFERROR(VLOOKUP(A5,'[55]CE 2024_MDS'!$C$361:$H$558,5,FALSE),0)</f>
        <v>45451911.409999996</v>
      </c>
      <c r="H5" s="999">
        <f>+IFERROR(VLOOKUP(A5,'[55]CE 2024_MDS'!$C$361:$H$558,6,FALSE),0)</f>
        <v>41664572.500000007</v>
      </c>
      <c r="I5" s="834">
        <f t="shared" ref="I5:I7" si="1">+G5-C5</f>
        <v>0</v>
      </c>
      <c r="J5" s="834">
        <f t="shared" ref="J5:J7" si="2">+H5-D5</f>
        <v>0</v>
      </c>
      <c r="K5" s="833"/>
      <c r="L5" s="833"/>
      <c r="M5" s="832"/>
      <c r="N5" s="832"/>
      <c r="O5" s="832"/>
      <c r="P5" s="835"/>
      <c r="Q5" s="833"/>
      <c r="R5" s="833"/>
      <c r="S5" s="833"/>
      <c r="T5" s="833"/>
      <c r="U5" s="833"/>
      <c r="V5" s="833"/>
    </row>
    <row r="6" spans="1:77" s="836" customFormat="1" ht="12.75" customHeight="1">
      <c r="A6" s="844" t="s">
        <v>1165</v>
      </c>
      <c r="B6" s="845" t="s">
        <v>478</v>
      </c>
      <c r="C6" s="839">
        <v>42954500.379999995</v>
      </c>
      <c r="D6" s="839">
        <v>39515143.800000004</v>
      </c>
      <c r="E6" s="846">
        <v>3439356.5799999908</v>
      </c>
      <c r="F6" s="981">
        <f t="shared" si="0"/>
        <v>8.7038948849782249E-2</v>
      </c>
      <c r="G6" s="999">
        <f>+IFERROR(VLOOKUP(A6,'[55]CE 2024_MDS'!$C$361:$H$558,5,FALSE),0)</f>
        <v>42954500.379999995</v>
      </c>
      <c r="H6" s="999">
        <f>+IFERROR(VLOOKUP(A6,'[55]CE 2024_MDS'!$C$361:$H$558,6,FALSE),0)</f>
        <v>39515143.800000004</v>
      </c>
      <c r="I6" s="834">
        <f t="shared" si="1"/>
        <v>0</v>
      </c>
      <c r="J6" s="834">
        <f t="shared" si="2"/>
        <v>0</v>
      </c>
      <c r="K6" s="833"/>
      <c r="L6" s="833"/>
      <c r="M6" s="832"/>
      <c r="N6" s="832"/>
      <c r="O6" s="832"/>
      <c r="P6" s="835"/>
      <c r="Q6" s="833"/>
      <c r="R6" s="833"/>
      <c r="S6" s="833"/>
      <c r="T6" s="833"/>
      <c r="U6" s="833"/>
      <c r="V6" s="833"/>
    </row>
    <row r="7" spans="1:77" s="851" customFormat="1" ht="12.75" customHeight="1">
      <c r="A7" s="847" t="s">
        <v>1166</v>
      </c>
      <c r="B7" s="848" t="s">
        <v>479</v>
      </c>
      <c r="C7" s="849">
        <f>+SUM(C8:C16)</f>
        <v>37481542.359999999</v>
      </c>
      <c r="D7" s="849">
        <f>+SUM(D8:D16)</f>
        <v>34872062.600000001</v>
      </c>
      <c r="E7" s="850">
        <f>+SUM(E8:E16)</f>
        <v>2609479.7599999979</v>
      </c>
      <c r="F7" s="982">
        <f t="shared" si="0"/>
        <v>7.4830095080180251E-2</v>
      </c>
      <c r="G7" s="999">
        <f>+IFERROR(VLOOKUP(A7,'[55]CE 2024_MDS'!$C$361:$H$558,5,FALSE),0)</f>
        <v>37481542.359999999</v>
      </c>
      <c r="H7" s="999">
        <f>+IFERROR(VLOOKUP(A7,'[55]CE 2024_MDS'!$C$361:$H$558,6,FALSE),0)</f>
        <v>34872062.600000001</v>
      </c>
      <c r="I7" s="834">
        <f t="shared" si="1"/>
        <v>0</v>
      </c>
      <c r="J7" s="834">
        <f t="shared" si="2"/>
        <v>0</v>
      </c>
      <c r="K7" s="833"/>
      <c r="L7" s="833"/>
      <c r="M7" s="832"/>
      <c r="N7" s="832"/>
      <c r="O7" s="832"/>
      <c r="P7" s="835"/>
      <c r="Q7" s="833"/>
      <c r="R7" s="833"/>
      <c r="S7" s="833"/>
      <c r="T7" s="833"/>
      <c r="U7" s="833"/>
      <c r="V7" s="833"/>
      <c r="W7" s="836"/>
      <c r="X7" s="836"/>
      <c r="Y7" s="836"/>
      <c r="Z7" s="836"/>
      <c r="AA7" s="836"/>
      <c r="AB7" s="836"/>
      <c r="AC7" s="836"/>
      <c r="AD7" s="836"/>
      <c r="AE7" s="836"/>
      <c r="AF7" s="836"/>
      <c r="AG7" s="836"/>
      <c r="AH7" s="836"/>
      <c r="AI7" s="836"/>
      <c r="AJ7" s="836"/>
      <c r="AK7" s="836"/>
      <c r="AL7" s="836"/>
      <c r="AM7" s="836"/>
      <c r="AN7" s="836"/>
      <c r="AO7" s="836"/>
      <c r="AP7" s="836"/>
      <c r="AQ7" s="836"/>
      <c r="AR7" s="836"/>
      <c r="AS7" s="836"/>
      <c r="AT7" s="836"/>
      <c r="AU7" s="836"/>
      <c r="AV7" s="836"/>
      <c r="AW7" s="836"/>
      <c r="AX7" s="836"/>
      <c r="AY7" s="836"/>
      <c r="AZ7" s="836"/>
      <c r="BA7" s="836"/>
      <c r="BB7" s="836"/>
      <c r="BC7" s="836"/>
      <c r="BD7" s="836"/>
      <c r="BE7" s="836"/>
      <c r="BF7" s="836"/>
      <c r="BG7" s="836"/>
      <c r="BH7" s="836"/>
      <c r="BI7" s="836"/>
      <c r="BJ7" s="836"/>
      <c r="BK7" s="836"/>
      <c r="BL7" s="836"/>
      <c r="BM7" s="836"/>
      <c r="BN7" s="836"/>
      <c r="BO7" s="836"/>
      <c r="BP7" s="836"/>
      <c r="BQ7" s="836"/>
      <c r="BR7" s="836"/>
      <c r="BS7" s="836"/>
      <c r="BT7" s="836"/>
      <c r="BU7" s="836"/>
      <c r="BV7" s="836"/>
      <c r="BW7" s="836"/>
      <c r="BX7" s="836"/>
      <c r="BY7" s="836"/>
    </row>
    <row r="8" spans="1:77" s="836" customFormat="1" ht="12.75" customHeight="1">
      <c r="A8" s="852"/>
      <c r="B8" s="853" t="s">
        <v>1632</v>
      </c>
      <c r="C8" s="854">
        <v>19151564.969999999</v>
      </c>
      <c r="D8" s="854">
        <v>18069520.390000001</v>
      </c>
      <c r="E8" s="855">
        <f t="shared" ref="E8:E16" si="3">+C8-D8</f>
        <v>1082044.5799999982</v>
      </c>
      <c r="F8" s="982">
        <f t="shared" si="0"/>
        <v>5.9882307700807665E-2</v>
      </c>
      <c r="G8" s="999"/>
      <c r="H8" s="1000"/>
      <c r="I8" s="834"/>
      <c r="J8" s="834"/>
      <c r="K8" s="833"/>
      <c r="L8" s="833"/>
      <c r="M8" s="832"/>
      <c r="N8" s="832"/>
      <c r="O8" s="832"/>
      <c r="P8" s="835"/>
      <c r="Q8" s="833"/>
      <c r="R8" s="833"/>
      <c r="S8" s="833"/>
      <c r="T8" s="833"/>
      <c r="U8" s="833"/>
      <c r="V8" s="833"/>
    </row>
    <row r="9" spans="1:77" s="836" customFormat="1" ht="12.75" customHeight="1">
      <c r="A9" s="852"/>
      <c r="B9" s="853" t="s">
        <v>1633</v>
      </c>
      <c r="C9" s="854">
        <v>6518987.3399999999</v>
      </c>
      <c r="D9" s="854">
        <v>5929845.1500000004</v>
      </c>
      <c r="E9" s="855">
        <f t="shared" si="3"/>
        <v>589142.18999999948</v>
      </c>
      <c r="F9" s="982">
        <f t="shared" si="0"/>
        <v>9.9352036199461202E-2</v>
      </c>
      <c r="G9" s="999"/>
      <c r="H9" s="1000"/>
      <c r="I9" s="834"/>
      <c r="J9" s="834"/>
      <c r="K9" s="833"/>
      <c r="L9" s="833"/>
      <c r="M9" s="832"/>
      <c r="N9" s="832"/>
      <c r="O9" s="832"/>
      <c r="P9" s="835"/>
      <c r="Q9" s="833"/>
      <c r="R9" s="833"/>
      <c r="S9" s="833"/>
      <c r="T9" s="833"/>
      <c r="U9" s="833"/>
      <c r="V9" s="833"/>
    </row>
    <row r="10" spans="1:77" s="836" customFormat="1" ht="12.75" customHeight="1">
      <c r="A10" s="852"/>
      <c r="B10" s="853" t="s">
        <v>1634</v>
      </c>
      <c r="C10" s="854">
        <v>1357350.08</v>
      </c>
      <c r="D10" s="854">
        <v>1164914.28</v>
      </c>
      <c r="E10" s="855">
        <f t="shared" si="3"/>
        <v>192435.80000000005</v>
      </c>
      <c r="F10" s="982">
        <f t="shared" si="0"/>
        <v>0.16519309901497647</v>
      </c>
      <c r="G10" s="999"/>
      <c r="H10" s="1000"/>
      <c r="I10" s="834"/>
      <c r="J10" s="834"/>
      <c r="K10" s="833"/>
      <c r="L10" s="833"/>
      <c r="M10" s="832"/>
      <c r="N10" s="832"/>
      <c r="O10" s="832"/>
      <c r="P10" s="835"/>
      <c r="Q10" s="833"/>
      <c r="R10" s="833"/>
      <c r="S10" s="833"/>
      <c r="T10" s="833"/>
      <c r="U10" s="833"/>
      <c r="V10" s="833"/>
    </row>
    <row r="11" spans="1:77" s="836" customFormat="1" ht="12.75" customHeight="1">
      <c r="A11" s="852"/>
      <c r="B11" s="853" t="s">
        <v>1635</v>
      </c>
      <c r="C11" s="854">
        <v>1163871.78</v>
      </c>
      <c r="D11" s="854">
        <v>1115404</v>
      </c>
      <c r="E11" s="855">
        <f t="shared" si="3"/>
        <v>48467.780000000028</v>
      </c>
      <c r="F11" s="982">
        <f t="shared" si="0"/>
        <v>4.3453116538940177E-2</v>
      </c>
      <c r="G11" s="999"/>
      <c r="H11" s="1000"/>
      <c r="I11" s="834"/>
      <c r="J11" s="834"/>
      <c r="K11" s="833"/>
      <c r="L11" s="833"/>
      <c r="M11" s="832"/>
      <c r="N11" s="832"/>
      <c r="O11" s="832"/>
      <c r="P11" s="835"/>
      <c r="Q11" s="833"/>
      <c r="R11" s="833"/>
      <c r="S11" s="833"/>
      <c r="T11" s="833"/>
      <c r="U11" s="833"/>
      <c r="V11" s="833"/>
    </row>
    <row r="12" spans="1:77" s="836" customFormat="1" ht="12.75" customHeight="1">
      <c r="A12" s="852"/>
      <c r="B12" s="853" t="s">
        <v>481</v>
      </c>
      <c r="C12" s="854">
        <v>8066338.79</v>
      </c>
      <c r="D12" s="854">
        <v>7520156.4699999997</v>
      </c>
      <c r="E12" s="855">
        <f t="shared" si="3"/>
        <v>546182.3200000003</v>
      </c>
      <c r="F12" s="982">
        <f t="shared" si="0"/>
        <v>7.2629116452413434E-2</v>
      </c>
      <c r="G12" s="999"/>
      <c r="H12" s="1000"/>
      <c r="I12" s="834"/>
      <c r="J12" s="834"/>
      <c r="K12" s="833"/>
      <c r="L12" s="833"/>
      <c r="M12" s="832"/>
      <c r="N12" s="832"/>
      <c r="O12" s="832"/>
      <c r="P12" s="835"/>
      <c r="Q12" s="833"/>
      <c r="R12" s="833"/>
      <c r="S12" s="833"/>
      <c r="T12" s="833"/>
      <c r="U12" s="833"/>
      <c r="V12" s="833"/>
    </row>
    <row r="13" spans="1:77" s="836" customFormat="1" ht="12.75" customHeight="1">
      <c r="A13" s="852"/>
      <c r="B13" s="853" t="s">
        <v>1636</v>
      </c>
      <c r="C13" s="854">
        <v>0</v>
      </c>
      <c r="D13" s="854">
        <v>0</v>
      </c>
      <c r="E13" s="855">
        <f t="shared" si="3"/>
        <v>0</v>
      </c>
      <c r="F13" s="982">
        <f t="shared" si="0"/>
        <v>0</v>
      </c>
      <c r="G13" s="999"/>
      <c r="H13" s="1000"/>
      <c r="I13" s="834"/>
      <c r="J13" s="834"/>
      <c r="K13" s="833"/>
      <c r="L13" s="833"/>
      <c r="M13" s="832"/>
      <c r="N13" s="832"/>
      <c r="O13" s="832"/>
      <c r="P13" s="835"/>
      <c r="Q13" s="833"/>
      <c r="R13" s="833"/>
      <c r="S13" s="833"/>
      <c r="T13" s="833"/>
      <c r="U13" s="833"/>
      <c r="V13" s="833"/>
    </row>
    <row r="14" spans="1:77" s="836" customFormat="1" ht="12.75" customHeight="1">
      <c r="A14" s="852"/>
      <c r="B14" s="853" t="s">
        <v>1637</v>
      </c>
      <c r="C14" s="854">
        <v>980996.05</v>
      </c>
      <c r="D14" s="854">
        <v>649386.23999999999</v>
      </c>
      <c r="E14" s="855">
        <f t="shared" si="3"/>
        <v>331609.81000000006</v>
      </c>
      <c r="F14" s="982">
        <f t="shared" si="0"/>
        <v>0.51065111881643821</v>
      </c>
      <c r="G14" s="999"/>
      <c r="H14" s="1000"/>
      <c r="I14" s="834"/>
      <c r="J14" s="834"/>
      <c r="K14" s="833"/>
      <c r="L14" s="833"/>
      <c r="M14" s="832"/>
      <c r="N14" s="832"/>
      <c r="O14" s="832"/>
      <c r="P14" s="835"/>
      <c r="Q14" s="833"/>
      <c r="R14" s="833"/>
      <c r="S14" s="833"/>
      <c r="T14" s="833"/>
      <c r="U14" s="833"/>
      <c r="V14" s="833"/>
    </row>
    <row r="15" spans="1:77" s="836" customFormat="1" ht="12.75" customHeight="1">
      <c r="A15" s="852"/>
      <c r="B15" s="853" t="s">
        <v>1638</v>
      </c>
      <c r="C15" s="854">
        <v>225648.75</v>
      </c>
      <c r="D15" s="854">
        <v>144662.57999999999</v>
      </c>
      <c r="E15" s="855">
        <f t="shared" si="3"/>
        <v>80986.170000000013</v>
      </c>
      <c r="F15" s="982">
        <f t="shared" si="0"/>
        <v>0.55982804952047738</v>
      </c>
      <c r="G15" s="999"/>
      <c r="H15" s="1000"/>
      <c r="I15" s="834"/>
      <c r="J15" s="834"/>
      <c r="K15" s="833"/>
      <c r="L15" s="833"/>
      <c r="M15" s="832"/>
      <c r="N15" s="832"/>
      <c r="O15" s="832"/>
      <c r="P15" s="835"/>
      <c r="Q15" s="833"/>
      <c r="R15" s="833"/>
      <c r="S15" s="833"/>
      <c r="T15" s="833"/>
      <c r="U15" s="833"/>
      <c r="V15" s="833"/>
    </row>
    <row r="16" spans="1:77" s="836" customFormat="1" ht="12.75" customHeight="1">
      <c r="A16" s="852"/>
      <c r="B16" s="853" t="s">
        <v>1639</v>
      </c>
      <c r="C16" s="854">
        <v>16784.599999999999</v>
      </c>
      <c r="D16" s="854">
        <v>278173.49</v>
      </c>
      <c r="E16" s="855">
        <f t="shared" si="3"/>
        <v>-261388.88999999998</v>
      </c>
      <c r="F16" s="982">
        <f t="shared" si="0"/>
        <v>-0.93966139620277978</v>
      </c>
      <c r="G16" s="999"/>
      <c r="H16" s="1000"/>
      <c r="I16" s="834"/>
      <c r="J16" s="834"/>
      <c r="K16" s="833"/>
      <c r="L16" s="833"/>
      <c r="M16" s="832"/>
      <c r="N16" s="832"/>
      <c r="O16" s="832"/>
      <c r="P16" s="835"/>
      <c r="Q16" s="833"/>
      <c r="R16" s="833"/>
      <c r="S16" s="833"/>
      <c r="T16" s="833"/>
      <c r="U16" s="833"/>
      <c r="V16" s="833"/>
    </row>
    <row r="17" spans="1:22" s="836" customFormat="1" ht="12.75" customHeight="1">
      <c r="A17" s="856" t="s">
        <v>1167</v>
      </c>
      <c r="B17" s="857" t="s">
        <v>483</v>
      </c>
      <c r="C17" s="839">
        <f>+SUM(C18:C25)</f>
        <v>5472958.0199999996</v>
      </c>
      <c r="D17" s="839">
        <f>+SUM(D18:D25)</f>
        <v>4643081.2</v>
      </c>
      <c r="E17" s="840">
        <f>+SUM(E18:E25)</f>
        <v>829876.8200000003</v>
      </c>
      <c r="F17" s="983">
        <f t="shared" si="0"/>
        <v>0.17873407426085922</v>
      </c>
      <c r="G17" s="999">
        <f>+IFERROR(VLOOKUP(A17,'[55]CE 2024_MDS'!$C$361:$H$558,5,FALSE),0)</f>
        <v>5472958.0199999996</v>
      </c>
      <c r="H17" s="1000">
        <f>+IFERROR(VLOOKUP(A17,'[55]CE 2024_MDS'!$C$361:$H$558,6,FALSE),0)</f>
        <v>4643081.2</v>
      </c>
      <c r="I17" s="834">
        <f t="shared" ref="I17:I64" si="4">+G17-C17</f>
        <v>0</v>
      </c>
      <c r="J17" s="834">
        <f t="shared" ref="J17:J64" si="5">+H17-D17</f>
        <v>0</v>
      </c>
      <c r="K17" s="833"/>
      <c r="L17" s="833"/>
      <c r="M17" s="832"/>
      <c r="N17" s="832"/>
      <c r="O17" s="832"/>
      <c r="P17" s="835"/>
      <c r="Q17" s="833"/>
      <c r="R17" s="833"/>
      <c r="S17" s="833"/>
      <c r="T17" s="833"/>
      <c r="U17" s="833"/>
      <c r="V17" s="833"/>
    </row>
    <row r="18" spans="1:22" s="836" customFormat="1" ht="12.75" customHeight="1">
      <c r="A18" s="852"/>
      <c r="B18" s="853" t="s">
        <v>1632</v>
      </c>
      <c r="C18" s="854">
        <v>2746165.58</v>
      </c>
      <c r="D18" s="854">
        <v>2153110.81</v>
      </c>
      <c r="E18" s="855">
        <f t="shared" ref="E18:E25" si="6">+C18-D18</f>
        <v>593054.77</v>
      </c>
      <c r="F18" s="982">
        <f t="shared" si="0"/>
        <v>0.2754408956778216</v>
      </c>
      <c r="G18" s="999"/>
      <c r="H18" s="1000"/>
      <c r="I18" s="834"/>
      <c r="J18" s="834"/>
      <c r="K18" s="833"/>
      <c r="L18" s="833"/>
      <c r="M18" s="832"/>
      <c r="N18" s="832"/>
      <c r="O18" s="832"/>
      <c r="P18" s="835"/>
      <c r="Q18" s="833"/>
      <c r="R18" s="833"/>
      <c r="S18" s="833"/>
      <c r="T18" s="833"/>
      <c r="U18" s="833"/>
      <c r="V18" s="833"/>
    </row>
    <row r="19" spans="1:22" s="836" customFormat="1" ht="12.75" customHeight="1">
      <c r="A19" s="852"/>
      <c r="B19" s="853" t="s">
        <v>1633</v>
      </c>
      <c r="C19" s="854">
        <v>1053560.77</v>
      </c>
      <c r="D19" s="854">
        <v>884057.48</v>
      </c>
      <c r="E19" s="855">
        <f t="shared" si="6"/>
        <v>169503.29000000004</v>
      </c>
      <c r="F19" s="982">
        <f t="shared" si="0"/>
        <v>0.19173333616271199</v>
      </c>
      <c r="G19" s="999"/>
      <c r="H19" s="1000"/>
      <c r="I19" s="834"/>
      <c r="J19" s="834"/>
      <c r="K19" s="833"/>
      <c r="L19" s="833"/>
      <c r="M19" s="832"/>
      <c r="N19" s="832"/>
      <c r="O19" s="832"/>
      <c r="P19" s="835"/>
      <c r="Q19" s="833"/>
      <c r="R19" s="833"/>
      <c r="S19" s="833"/>
      <c r="T19" s="833"/>
      <c r="U19" s="833"/>
      <c r="V19" s="833"/>
    </row>
    <row r="20" spans="1:22" s="836" customFormat="1" ht="12.75" customHeight="1">
      <c r="A20" s="852"/>
      <c r="B20" s="853" t="s">
        <v>1634</v>
      </c>
      <c r="C20" s="854">
        <v>215141.94</v>
      </c>
      <c r="D20" s="854">
        <v>157653.76999999999</v>
      </c>
      <c r="E20" s="855">
        <f t="shared" si="6"/>
        <v>57488.170000000013</v>
      </c>
      <c r="F20" s="982">
        <f t="shared" si="0"/>
        <v>0.36464824152318093</v>
      </c>
      <c r="G20" s="999"/>
      <c r="H20" s="1000"/>
      <c r="I20" s="834"/>
      <c r="J20" s="834"/>
      <c r="K20" s="833"/>
      <c r="L20" s="833"/>
      <c r="M20" s="832"/>
      <c r="N20" s="832"/>
      <c r="O20" s="832"/>
      <c r="P20" s="835"/>
      <c r="Q20" s="833"/>
      <c r="R20" s="833"/>
      <c r="S20" s="833"/>
      <c r="T20" s="833"/>
      <c r="U20" s="833"/>
      <c r="V20" s="833"/>
    </row>
    <row r="21" spans="1:22" s="836" customFormat="1" ht="12.75" customHeight="1">
      <c r="A21" s="852"/>
      <c r="B21" s="853" t="s">
        <v>1635</v>
      </c>
      <c r="C21" s="854">
        <v>184475.35</v>
      </c>
      <c r="D21" s="854">
        <v>160779</v>
      </c>
      <c r="E21" s="855">
        <f t="shared" si="6"/>
        <v>23696.350000000006</v>
      </c>
      <c r="F21" s="982">
        <f t="shared" si="0"/>
        <v>0.14738460868645784</v>
      </c>
      <c r="G21" s="999"/>
      <c r="H21" s="1000"/>
      <c r="I21" s="834"/>
      <c r="J21" s="834"/>
      <c r="K21" s="833"/>
      <c r="L21" s="833"/>
      <c r="M21" s="832"/>
      <c r="N21" s="832"/>
      <c r="O21" s="832"/>
      <c r="P21" s="835"/>
      <c r="Q21" s="833"/>
      <c r="R21" s="833"/>
      <c r="S21" s="833"/>
      <c r="T21" s="833"/>
      <c r="U21" s="833"/>
      <c r="V21" s="833"/>
    </row>
    <row r="22" spans="1:22" s="836" customFormat="1" ht="12.75" customHeight="1">
      <c r="A22" s="852"/>
      <c r="B22" s="853" t="s">
        <v>481</v>
      </c>
      <c r="C22" s="854">
        <v>1273614.3800000001</v>
      </c>
      <c r="D22" s="854">
        <v>1287480.1399999999</v>
      </c>
      <c r="E22" s="855">
        <f t="shared" si="6"/>
        <v>-13865.759999999776</v>
      </c>
      <c r="F22" s="982">
        <f t="shared" si="0"/>
        <v>-1.0769688455155338E-2</v>
      </c>
      <c r="G22" s="999"/>
      <c r="H22" s="1000"/>
      <c r="I22" s="834"/>
      <c r="J22" s="834"/>
      <c r="K22" s="833"/>
      <c r="L22" s="833"/>
      <c r="M22" s="832"/>
      <c r="N22" s="832"/>
      <c r="O22" s="832"/>
      <c r="P22" s="835"/>
      <c r="Q22" s="833"/>
      <c r="R22" s="833"/>
      <c r="S22" s="833"/>
      <c r="T22" s="833"/>
      <c r="U22" s="833"/>
      <c r="V22" s="833"/>
    </row>
    <row r="23" spans="1:22" s="836" customFormat="1" ht="12.75" customHeight="1">
      <c r="A23" s="852"/>
      <c r="B23" s="853" t="s">
        <v>1636</v>
      </c>
      <c r="C23" s="854">
        <v>0</v>
      </c>
      <c r="D23" s="854">
        <v>0</v>
      </c>
      <c r="E23" s="855">
        <f t="shared" si="6"/>
        <v>0</v>
      </c>
      <c r="F23" s="982">
        <f t="shared" si="0"/>
        <v>0</v>
      </c>
      <c r="G23" s="999"/>
      <c r="H23" s="1000"/>
      <c r="I23" s="834"/>
      <c r="J23" s="834"/>
      <c r="K23" s="833"/>
      <c r="L23" s="833"/>
      <c r="M23" s="832"/>
      <c r="N23" s="832"/>
      <c r="O23" s="832"/>
      <c r="P23" s="835"/>
      <c r="Q23" s="833"/>
      <c r="R23" s="833"/>
      <c r="S23" s="833"/>
      <c r="T23" s="833"/>
      <c r="U23" s="833"/>
      <c r="V23" s="833"/>
    </row>
    <row r="24" spans="1:22" s="836" customFormat="1" ht="12.75" customHeight="1">
      <c r="A24" s="852"/>
      <c r="B24" s="853" t="s">
        <v>1637</v>
      </c>
      <c r="C24" s="854">
        <v>0</v>
      </c>
      <c r="D24" s="854">
        <v>0</v>
      </c>
      <c r="E24" s="855">
        <f t="shared" si="6"/>
        <v>0</v>
      </c>
      <c r="F24" s="982">
        <f t="shared" si="0"/>
        <v>0</v>
      </c>
      <c r="G24" s="999"/>
      <c r="H24" s="1000"/>
      <c r="I24" s="834"/>
      <c r="J24" s="834"/>
      <c r="K24" s="833"/>
      <c r="L24" s="833"/>
      <c r="M24" s="832"/>
      <c r="N24" s="832"/>
      <c r="O24" s="832"/>
      <c r="P24" s="835"/>
      <c r="Q24" s="833"/>
      <c r="R24" s="833"/>
      <c r="S24" s="833"/>
      <c r="T24" s="833"/>
      <c r="U24" s="833"/>
      <c r="V24" s="833"/>
    </row>
    <row r="25" spans="1:22" s="836" customFormat="1" ht="12.75" customHeight="1">
      <c r="A25" s="852"/>
      <c r="B25" s="853" t="s">
        <v>1638</v>
      </c>
      <c r="C25" s="854">
        <v>0</v>
      </c>
      <c r="D25" s="854">
        <v>0</v>
      </c>
      <c r="E25" s="855">
        <f t="shared" si="6"/>
        <v>0</v>
      </c>
      <c r="F25" s="982">
        <f t="shared" si="0"/>
        <v>0</v>
      </c>
      <c r="G25" s="999"/>
      <c r="H25" s="1000"/>
      <c r="I25" s="834"/>
      <c r="J25" s="834"/>
      <c r="K25" s="833"/>
      <c r="L25" s="833"/>
      <c r="M25" s="832"/>
      <c r="N25" s="832"/>
      <c r="O25" s="832"/>
      <c r="P25" s="835"/>
      <c r="Q25" s="833"/>
      <c r="R25" s="833"/>
      <c r="S25" s="833"/>
      <c r="T25" s="833"/>
      <c r="U25" s="833"/>
      <c r="V25" s="833"/>
    </row>
    <row r="26" spans="1:22" s="836" customFormat="1" ht="12.75" customHeight="1">
      <c r="A26" s="856" t="s">
        <v>1168</v>
      </c>
      <c r="B26" s="857" t="s">
        <v>484</v>
      </c>
      <c r="C26" s="858">
        <v>0</v>
      </c>
      <c r="D26" s="858">
        <v>0</v>
      </c>
      <c r="E26" s="859">
        <v>0</v>
      </c>
      <c r="F26" s="981">
        <f t="shared" si="0"/>
        <v>0</v>
      </c>
      <c r="G26" s="999"/>
      <c r="H26" s="1000"/>
      <c r="I26" s="834"/>
      <c r="J26" s="834"/>
      <c r="K26" s="833"/>
      <c r="L26" s="833"/>
      <c r="M26" s="832"/>
      <c r="N26" s="832"/>
      <c r="O26" s="832"/>
      <c r="P26" s="835"/>
      <c r="Q26" s="833"/>
      <c r="R26" s="833"/>
      <c r="S26" s="833"/>
      <c r="T26" s="833"/>
      <c r="U26" s="833"/>
      <c r="V26" s="833"/>
    </row>
    <row r="27" spans="1:22" s="836" customFormat="1" ht="12.75" customHeight="1">
      <c r="A27" s="860" t="s">
        <v>1169</v>
      </c>
      <c r="B27" s="838" t="s">
        <v>485</v>
      </c>
      <c r="C27" s="839">
        <v>2497411.0300000003</v>
      </c>
      <c r="D27" s="839">
        <v>2149428.7000000002</v>
      </c>
      <c r="E27" s="840">
        <v>347982.33000000007</v>
      </c>
      <c r="F27" s="983">
        <f t="shared" si="0"/>
        <v>0.16189526547216945</v>
      </c>
      <c r="G27" s="999">
        <f>+IFERROR(VLOOKUP(A27,'[55]CE 2024_MDS'!$C$361:$H$558,5,FALSE),0)</f>
        <v>2497411.0300000003</v>
      </c>
      <c r="H27" s="1000">
        <f>+IFERROR(VLOOKUP(A27,'[55]CE 2024_MDS'!$C$361:$H$558,6,FALSE),0)</f>
        <v>2149428.7000000002</v>
      </c>
      <c r="I27" s="834">
        <f t="shared" si="4"/>
        <v>0</v>
      </c>
      <c r="J27" s="834">
        <f t="shared" si="5"/>
        <v>0</v>
      </c>
      <c r="K27" s="833"/>
      <c r="L27" s="833"/>
      <c r="M27" s="832"/>
      <c r="N27" s="832"/>
      <c r="O27" s="832"/>
      <c r="P27" s="835"/>
      <c r="Q27" s="833"/>
      <c r="R27" s="833"/>
      <c r="S27" s="833"/>
      <c r="T27" s="833"/>
      <c r="U27" s="833"/>
      <c r="V27" s="833"/>
    </row>
    <row r="28" spans="1:22" s="836" customFormat="1" ht="18.75" customHeight="1">
      <c r="A28" s="856" t="s">
        <v>1170</v>
      </c>
      <c r="B28" s="857" t="s">
        <v>486</v>
      </c>
      <c r="C28" s="839">
        <v>2225580.08</v>
      </c>
      <c r="D28" s="839">
        <v>1873009.69</v>
      </c>
      <c r="E28" s="840">
        <v>352570.39000000013</v>
      </c>
      <c r="F28" s="983">
        <f t="shared" si="0"/>
        <v>0.18823735503471961</v>
      </c>
      <c r="G28" s="999">
        <f>+IFERROR(VLOOKUP(A28,'[55]CE 2024_MDS'!$C$361:$H$558,5,FALSE),0)</f>
        <v>2225580.08</v>
      </c>
      <c r="H28" s="1000">
        <f>+IFERROR(VLOOKUP(A28,'[55]CE 2024_MDS'!$C$361:$H$558,6,FALSE),0)</f>
        <v>1873009.69</v>
      </c>
      <c r="I28" s="834">
        <f t="shared" si="4"/>
        <v>0</v>
      </c>
      <c r="J28" s="834">
        <f t="shared" si="5"/>
        <v>0</v>
      </c>
      <c r="K28" s="833"/>
      <c r="L28" s="833"/>
      <c r="M28" s="832"/>
      <c r="N28" s="832"/>
      <c r="O28" s="832"/>
      <c r="P28" s="835"/>
      <c r="Q28" s="833"/>
      <c r="R28" s="833"/>
      <c r="S28" s="861"/>
      <c r="T28" s="833"/>
      <c r="U28" s="833"/>
      <c r="V28" s="833"/>
    </row>
    <row r="29" spans="1:22" s="836" customFormat="1" ht="12.75" customHeight="1">
      <c r="A29" s="852"/>
      <c r="B29" s="853" t="s">
        <v>1632</v>
      </c>
      <c r="C29" s="854">
        <v>1133985.97</v>
      </c>
      <c r="D29" s="854">
        <v>1000039.95</v>
      </c>
      <c r="E29" s="855">
        <v>133946.02000000002</v>
      </c>
      <c r="F29" s="982">
        <f t="shared" si="0"/>
        <v>0.13394066907027066</v>
      </c>
      <c r="G29" s="999"/>
      <c r="H29" s="1000"/>
      <c r="I29" s="834"/>
      <c r="J29" s="834"/>
      <c r="K29" s="833"/>
      <c r="L29" s="833"/>
      <c r="M29" s="832"/>
      <c r="N29" s="832"/>
      <c r="O29" s="832"/>
      <c r="P29" s="835"/>
      <c r="Q29" s="833"/>
      <c r="R29" s="833"/>
      <c r="S29" s="833"/>
      <c r="T29" s="833"/>
      <c r="U29" s="833"/>
      <c r="V29" s="833"/>
    </row>
    <row r="30" spans="1:22" s="836" customFormat="1" ht="12.75" customHeight="1">
      <c r="A30" s="852"/>
      <c r="B30" s="853" t="s">
        <v>480</v>
      </c>
      <c r="C30" s="854">
        <v>439681.86</v>
      </c>
      <c r="D30" s="854">
        <v>331521.28999999998</v>
      </c>
      <c r="E30" s="855">
        <v>108160.57</v>
      </c>
      <c r="F30" s="982">
        <f t="shared" si="0"/>
        <v>0.3262552760940331</v>
      </c>
      <c r="G30" s="999"/>
      <c r="H30" s="1000"/>
      <c r="I30" s="834"/>
      <c r="J30" s="834"/>
      <c r="K30" s="833"/>
      <c r="L30" s="833"/>
      <c r="M30" s="832"/>
      <c r="N30" s="832"/>
      <c r="O30" s="832"/>
      <c r="P30" s="835"/>
      <c r="Q30" s="833"/>
      <c r="R30" s="833"/>
      <c r="S30" s="833"/>
      <c r="T30" s="833"/>
      <c r="U30" s="833"/>
      <c r="V30" s="833"/>
    </row>
    <row r="31" spans="1:22" s="836" customFormat="1" ht="12.75" customHeight="1">
      <c r="A31" s="852"/>
      <c r="B31" s="853" t="s">
        <v>1640</v>
      </c>
      <c r="C31" s="854">
        <v>89968.45</v>
      </c>
      <c r="D31" s="854">
        <v>24360.99</v>
      </c>
      <c r="E31" s="855">
        <v>65607.459999999992</v>
      </c>
      <c r="F31" s="982">
        <f t="shared" si="0"/>
        <v>2.6931360342908883</v>
      </c>
      <c r="G31" s="999"/>
      <c r="H31" s="1000"/>
      <c r="I31" s="834"/>
      <c r="J31" s="834"/>
      <c r="K31" s="833"/>
      <c r="L31" s="833"/>
      <c r="M31" s="832"/>
      <c r="N31" s="832"/>
      <c r="O31" s="832"/>
      <c r="P31" s="835"/>
      <c r="Q31" s="833"/>
      <c r="R31" s="833"/>
      <c r="S31" s="833"/>
      <c r="T31" s="833"/>
      <c r="U31" s="833"/>
      <c r="V31" s="833"/>
    </row>
    <row r="32" spans="1:22" s="836" customFormat="1" ht="12.75" customHeight="1">
      <c r="A32" s="852"/>
      <c r="B32" s="853" t="s">
        <v>1635</v>
      </c>
      <c r="C32" s="854">
        <v>77144.240000000005</v>
      </c>
      <c r="D32" s="854">
        <v>60292</v>
      </c>
      <c r="E32" s="855">
        <v>16852.240000000005</v>
      </c>
      <c r="F32" s="982">
        <f t="shared" si="0"/>
        <v>0.27951038280368878</v>
      </c>
      <c r="G32" s="999"/>
      <c r="H32" s="1000"/>
      <c r="I32" s="834"/>
      <c r="J32" s="834"/>
      <c r="K32" s="833"/>
      <c r="L32" s="833"/>
      <c r="M32" s="832"/>
      <c r="N32" s="832"/>
      <c r="O32" s="832"/>
      <c r="P32" s="835"/>
      <c r="Q32" s="833"/>
      <c r="R32" s="833"/>
      <c r="S32" s="833"/>
      <c r="T32" s="833"/>
      <c r="U32" s="833"/>
      <c r="V32" s="833"/>
    </row>
    <row r="33" spans="1:22" s="836" customFormat="1" ht="12.75" customHeight="1">
      <c r="A33" s="852"/>
      <c r="B33" s="853" t="s">
        <v>481</v>
      </c>
      <c r="C33" s="854">
        <v>473760.2</v>
      </c>
      <c r="D33" s="854">
        <v>450736.45999999996</v>
      </c>
      <c r="E33" s="855">
        <v>23023.740000000049</v>
      </c>
      <c r="F33" s="982">
        <f t="shared" si="0"/>
        <v>5.1080269832176547E-2</v>
      </c>
      <c r="G33" s="999"/>
      <c r="H33" s="1000"/>
      <c r="I33" s="834"/>
      <c r="J33" s="834"/>
      <c r="K33" s="833"/>
      <c r="L33" s="833"/>
      <c r="M33" s="832"/>
      <c r="N33" s="832"/>
      <c r="O33" s="832"/>
      <c r="P33" s="835"/>
      <c r="Q33" s="833"/>
      <c r="R33" s="833"/>
      <c r="S33" s="833"/>
      <c r="T33" s="833"/>
      <c r="U33" s="833"/>
      <c r="V33" s="833"/>
    </row>
    <row r="34" spans="1:22" s="836" customFormat="1" ht="12.75" customHeight="1">
      <c r="A34" s="852"/>
      <c r="B34" s="853" t="s">
        <v>1636</v>
      </c>
      <c r="C34" s="854">
        <v>0</v>
      </c>
      <c r="D34" s="854">
        <v>0</v>
      </c>
      <c r="E34" s="855">
        <v>0</v>
      </c>
      <c r="F34" s="982">
        <f t="shared" si="0"/>
        <v>0</v>
      </c>
      <c r="G34" s="999"/>
      <c r="H34" s="1000"/>
      <c r="I34" s="834"/>
      <c r="J34" s="834"/>
    </row>
    <row r="35" spans="1:22" s="836" customFormat="1" ht="12.75" customHeight="1">
      <c r="A35" s="852"/>
      <c r="B35" s="853" t="s">
        <v>1637</v>
      </c>
      <c r="C35" s="854">
        <v>0</v>
      </c>
      <c r="D35" s="854">
        <v>0</v>
      </c>
      <c r="E35" s="855">
        <v>0</v>
      </c>
      <c r="F35" s="982">
        <f t="shared" si="0"/>
        <v>0</v>
      </c>
      <c r="G35" s="999"/>
      <c r="H35" s="1000"/>
      <c r="I35" s="834"/>
      <c r="J35" s="834"/>
    </row>
    <row r="36" spans="1:22" s="836" customFormat="1" ht="12.75" customHeight="1">
      <c r="A36" s="852"/>
      <c r="B36" s="853" t="s">
        <v>1638</v>
      </c>
      <c r="C36" s="854">
        <v>0</v>
      </c>
      <c r="D36" s="854">
        <v>0</v>
      </c>
      <c r="E36" s="855">
        <v>0</v>
      </c>
      <c r="F36" s="982">
        <f t="shared" si="0"/>
        <v>0</v>
      </c>
      <c r="G36" s="999"/>
      <c r="H36" s="1000"/>
      <c r="I36" s="834"/>
      <c r="J36" s="834"/>
    </row>
    <row r="37" spans="1:22" s="836" customFormat="1" ht="12.75" customHeight="1">
      <c r="A37" s="852"/>
      <c r="B37" s="853" t="s">
        <v>482</v>
      </c>
      <c r="C37" s="854">
        <v>11039.36</v>
      </c>
      <c r="D37" s="854">
        <v>6059</v>
      </c>
      <c r="E37" s="855">
        <v>4980.3600000000006</v>
      </c>
      <c r="F37" s="982">
        <f t="shared" si="0"/>
        <v>0.82197722396435069</v>
      </c>
      <c r="G37" s="999"/>
      <c r="H37" s="1000"/>
      <c r="I37" s="834"/>
      <c r="J37" s="834"/>
    </row>
    <row r="38" spans="1:22" s="836" customFormat="1" ht="12.75" customHeight="1">
      <c r="A38" s="856" t="s">
        <v>1171</v>
      </c>
      <c r="B38" s="857" t="s">
        <v>487</v>
      </c>
      <c r="C38" s="839">
        <v>271830.95</v>
      </c>
      <c r="D38" s="839">
        <v>276419.01</v>
      </c>
      <c r="E38" s="840">
        <v>-4588.0599999999977</v>
      </c>
      <c r="F38" s="983">
        <f t="shared" si="0"/>
        <v>-1.659820719276868E-2</v>
      </c>
      <c r="G38" s="999">
        <f>+IFERROR(VLOOKUP(A38,'[55]CE 2024_MDS'!$C$361:$H$558,5,FALSE),0)</f>
        <v>271830.95</v>
      </c>
      <c r="H38" s="1000">
        <f>+IFERROR(VLOOKUP(A38,'[55]CE 2024_MDS'!$C$361:$H$558,6,FALSE),0)</f>
        <v>276419.01</v>
      </c>
      <c r="I38" s="834">
        <f t="shared" si="4"/>
        <v>0</v>
      </c>
      <c r="J38" s="834">
        <f t="shared" si="5"/>
        <v>0</v>
      </c>
    </row>
    <row r="39" spans="1:22" s="836" customFormat="1" ht="12.75" customHeight="1">
      <c r="A39" s="852"/>
      <c r="B39" s="853" t="s">
        <v>1632</v>
      </c>
      <c r="C39" s="854">
        <v>131858.14000000001</v>
      </c>
      <c r="D39" s="854">
        <v>115411.76</v>
      </c>
      <c r="E39" s="855">
        <v>16446.380000000019</v>
      </c>
      <c r="F39" s="982">
        <f t="shared" si="0"/>
        <v>0.14250176931709577</v>
      </c>
      <c r="G39" s="999"/>
      <c r="H39" s="1000"/>
      <c r="I39" s="834"/>
      <c r="J39" s="834"/>
    </row>
    <row r="40" spans="1:22" s="836" customFormat="1" ht="12.75" customHeight="1">
      <c r="A40" s="852"/>
      <c r="B40" s="853" t="s">
        <v>480</v>
      </c>
      <c r="C40" s="854">
        <v>57466.95</v>
      </c>
      <c r="D40" s="854">
        <v>73671.710000000006</v>
      </c>
      <c r="E40" s="855">
        <v>-16204.760000000009</v>
      </c>
      <c r="F40" s="982">
        <f t="shared" si="0"/>
        <v>-0.21995905891148729</v>
      </c>
      <c r="G40" s="999"/>
      <c r="H40" s="1000"/>
      <c r="I40" s="834"/>
      <c r="J40" s="834"/>
    </row>
    <row r="41" spans="1:22" s="836" customFormat="1" ht="12.75" customHeight="1">
      <c r="A41" s="852"/>
      <c r="B41" s="853" t="s">
        <v>1640</v>
      </c>
      <c r="C41" s="854">
        <v>11735.02</v>
      </c>
      <c r="D41" s="854">
        <v>11031.6</v>
      </c>
      <c r="E41" s="855">
        <v>703.42000000000007</v>
      </c>
      <c r="F41" s="982">
        <f t="shared" si="0"/>
        <v>6.3764095870046056E-2</v>
      </c>
      <c r="G41" s="999"/>
      <c r="H41" s="1000"/>
      <c r="I41" s="834"/>
      <c r="J41" s="834"/>
    </row>
    <row r="42" spans="1:22" s="836" customFormat="1" ht="12.75" customHeight="1">
      <c r="A42" s="852"/>
      <c r="B42" s="853" t="s">
        <v>1635</v>
      </c>
      <c r="C42" s="854">
        <v>10062.290000000001</v>
      </c>
      <c r="D42" s="854">
        <v>13398</v>
      </c>
      <c r="E42" s="855">
        <v>-3335.7099999999991</v>
      </c>
      <c r="F42" s="982">
        <f t="shared" si="0"/>
        <v>-0.24897074190177632</v>
      </c>
      <c r="G42" s="999"/>
      <c r="H42" s="1000"/>
      <c r="I42" s="834"/>
      <c r="J42" s="834"/>
    </row>
    <row r="43" spans="1:22" s="836" customFormat="1" ht="12.75" customHeight="1">
      <c r="A43" s="852"/>
      <c r="B43" s="853" t="s">
        <v>481</v>
      </c>
      <c r="C43" s="854">
        <v>60708.55</v>
      </c>
      <c r="D43" s="854">
        <v>62905.94</v>
      </c>
      <c r="E43" s="855">
        <v>-2197.3899999999994</v>
      </c>
      <c r="F43" s="982">
        <f t="shared" si="0"/>
        <v>-3.4931359423291335E-2</v>
      </c>
      <c r="G43" s="999"/>
      <c r="H43" s="1000"/>
      <c r="I43" s="834"/>
      <c r="J43" s="834"/>
    </row>
    <row r="44" spans="1:22" s="836" customFormat="1" ht="12.75" customHeight="1">
      <c r="A44" s="852"/>
      <c r="B44" s="853" t="s">
        <v>1636</v>
      </c>
      <c r="C44" s="854">
        <v>0</v>
      </c>
      <c r="D44" s="854">
        <v>0</v>
      </c>
      <c r="E44" s="855">
        <v>0</v>
      </c>
      <c r="F44" s="982">
        <f t="shared" si="0"/>
        <v>0</v>
      </c>
      <c r="G44" s="999"/>
      <c r="H44" s="1000"/>
      <c r="I44" s="834"/>
      <c r="J44" s="834"/>
    </row>
    <row r="45" spans="1:22" s="836" customFormat="1" ht="12.75" customHeight="1">
      <c r="A45" s="852"/>
      <c r="B45" s="853" t="s">
        <v>1637</v>
      </c>
      <c r="C45" s="854">
        <v>0</v>
      </c>
      <c r="D45" s="854">
        <v>0</v>
      </c>
      <c r="E45" s="855">
        <v>0</v>
      </c>
      <c r="F45" s="982">
        <f t="shared" si="0"/>
        <v>0</v>
      </c>
      <c r="G45" s="999"/>
      <c r="H45" s="1000"/>
      <c r="I45" s="834"/>
      <c r="J45" s="834"/>
    </row>
    <row r="46" spans="1:22" s="836" customFormat="1" ht="12.75" customHeight="1">
      <c r="A46" s="852"/>
      <c r="B46" s="853" t="s">
        <v>1638</v>
      </c>
      <c r="C46" s="854">
        <v>0</v>
      </c>
      <c r="D46" s="854">
        <v>0</v>
      </c>
      <c r="E46" s="855">
        <v>0</v>
      </c>
      <c r="F46" s="982">
        <f t="shared" si="0"/>
        <v>0</v>
      </c>
      <c r="G46" s="999"/>
      <c r="H46" s="1000"/>
      <c r="I46" s="834"/>
      <c r="J46" s="834"/>
    </row>
    <row r="47" spans="1:22" s="836" customFormat="1" ht="12.75" customHeight="1">
      <c r="A47" s="852"/>
      <c r="B47" s="853" t="s">
        <v>482</v>
      </c>
      <c r="C47" s="854">
        <v>0</v>
      </c>
      <c r="D47" s="854">
        <v>0</v>
      </c>
      <c r="E47" s="855">
        <v>0</v>
      </c>
      <c r="F47" s="982">
        <f t="shared" si="0"/>
        <v>0</v>
      </c>
      <c r="G47" s="999"/>
      <c r="H47" s="1000"/>
      <c r="I47" s="834"/>
      <c r="J47" s="834"/>
    </row>
    <row r="48" spans="1:22" s="836" customFormat="1" ht="12.75" customHeight="1">
      <c r="A48" s="856" t="s">
        <v>1172</v>
      </c>
      <c r="B48" s="857" t="s">
        <v>488</v>
      </c>
      <c r="C48" s="858">
        <v>0</v>
      </c>
      <c r="D48" s="858">
        <v>0</v>
      </c>
      <c r="E48" s="859">
        <v>0</v>
      </c>
      <c r="F48" s="981">
        <f t="shared" si="0"/>
        <v>0</v>
      </c>
      <c r="G48" s="999"/>
      <c r="H48" s="1000"/>
      <c r="I48" s="834"/>
      <c r="J48" s="834"/>
    </row>
    <row r="49" spans="1:10" s="836" customFormat="1" ht="12.75" customHeight="1">
      <c r="A49" s="842" t="s">
        <v>1173</v>
      </c>
      <c r="B49" s="843" t="s">
        <v>489</v>
      </c>
      <c r="C49" s="839">
        <v>52655567.550000004</v>
      </c>
      <c r="D49" s="839">
        <v>51132415.919999994</v>
      </c>
      <c r="E49" s="840">
        <v>1523151.6300000101</v>
      </c>
      <c r="F49" s="983">
        <f t="shared" si="0"/>
        <v>2.9788375976270716E-2</v>
      </c>
      <c r="G49" s="999">
        <f>+IFERROR(VLOOKUP(A49,'[55]CE 2024_MDS'!$C$361:$H$558,5,FALSE),0)</f>
        <v>52655567.550000004</v>
      </c>
      <c r="H49" s="1000">
        <f>+IFERROR(VLOOKUP(A49,'[55]CE 2024_MDS'!$C$361:$H$558,6,FALSE),0)</f>
        <v>51132415.920000002</v>
      </c>
      <c r="I49" s="834">
        <f t="shared" si="4"/>
        <v>0</v>
      </c>
      <c r="J49" s="834">
        <f t="shared" si="5"/>
        <v>0</v>
      </c>
    </row>
    <row r="50" spans="1:10" s="836" customFormat="1" ht="20.25" customHeight="1">
      <c r="A50" s="847" t="s">
        <v>1174</v>
      </c>
      <c r="B50" s="848" t="s">
        <v>490</v>
      </c>
      <c r="C50" s="849">
        <v>41867392.420000002</v>
      </c>
      <c r="D50" s="849">
        <v>39064563.809999995</v>
      </c>
      <c r="E50" s="850">
        <v>2802828.6100000069</v>
      </c>
      <c r="F50" s="984">
        <f t="shared" si="0"/>
        <v>7.1748621682613561E-2</v>
      </c>
      <c r="G50" s="999">
        <f>+IFERROR(VLOOKUP(A50,'[55]CE 2024_MDS'!$C$361:$H$558,5,FALSE),0)</f>
        <v>41867392.420000002</v>
      </c>
      <c r="H50" s="1000">
        <f>+IFERROR(VLOOKUP(A50,'[55]CE 2024_MDS'!$C$361:$H$558,6,FALSE),0)</f>
        <v>39064563.810000002</v>
      </c>
      <c r="I50" s="834">
        <f t="shared" si="4"/>
        <v>0</v>
      </c>
      <c r="J50" s="834">
        <f t="shared" si="5"/>
        <v>0</v>
      </c>
    </row>
    <row r="51" spans="1:10" s="836" customFormat="1" ht="12.75" customHeight="1">
      <c r="A51" s="852"/>
      <c r="B51" s="853" t="s">
        <v>1632</v>
      </c>
      <c r="C51" s="854">
        <v>21459395.949999999</v>
      </c>
      <c r="D51" s="854">
        <v>20550860.649999999</v>
      </c>
      <c r="E51" s="855">
        <v>908535.30000000075</v>
      </c>
      <c r="F51" s="982">
        <f t="shared" si="0"/>
        <v>4.4209111991618748E-2</v>
      </c>
      <c r="G51" s="999"/>
      <c r="H51" s="1000"/>
      <c r="I51" s="834"/>
      <c r="J51" s="834"/>
    </row>
    <row r="52" spans="1:10" s="836" customFormat="1" ht="20.25" customHeight="1">
      <c r="A52" s="852"/>
      <c r="B52" s="853" t="s">
        <v>1641</v>
      </c>
      <c r="C52" s="854">
        <v>0</v>
      </c>
      <c r="D52" s="854">
        <v>0</v>
      </c>
      <c r="E52" s="855">
        <v>0</v>
      </c>
      <c r="F52" s="982">
        <f t="shared" si="0"/>
        <v>0</v>
      </c>
      <c r="G52" s="999"/>
      <c r="H52" s="1000"/>
      <c r="I52" s="834"/>
      <c r="J52" s="834"/>
    </row>
    <row r="53" spans="1:10" s="836" customFormat="1" ht="25.5" customHeight="1">
      <c r="A53" s="852"/>
      <c r="B53" s="853" t="s">
        <v>1642</v>
      </c>
      <c r="C53" s="854">
        <v>0</v>
      </c>
      <c r="D53" s="854">
        <v>0</v>
      </c>
      <c r="E53" s="855">
        <v>0</v>
      </c>
      <c r="F53" s="982">
        <f t="shared" si="0"/>
        <v>0</v>
      </c>
      <c r="G53" s="999"/>
      <c r="H53" s="1000"/>
      <c r="I53" s="834"/>
      <c r="J53" s="834"/>
    </row>
    <row r="54" spans="1:10" s="836" customFormat="1" ht="25.5" customHeight="1">
      <c r="A54" s="852"/>
      <c r="B54" s="853" t="s">
        <v>1643</v>
      </c>
      <c r="C54" s="854">
        <v>0</v>
      </c>
      <c r="D54" s="854">
        <v>0</v>
      </c>
      <c r="E54" s="855">
        <v>0</v>
      </c>
      <c r="F54" s="982">
        <f t="shared" si="0"/>
        <v>0</v>
      </c>
      <c r="G54" s="999"/>
      <c r="H54" s="1000"/>
      <c r="I54" s="834"/>
      <c r="J54" s="834"/>
    </row>
    <row r="55" spans="1:10" s="836" customFormat="1" ht="12.75" customHeight="1">
      <c r="A55" s="852"/>
      <c r="B55" s="853" t="s">
        <v>1644</v>
      </c>
      <c r="C55" s="854">
        <v>9231122.879999999</v>
      </c>
      <c r="D55" s="854">
        <v>8534296.0800000001</v>
      </c>
      <c r="E55" s="855">
        <v>696826.79999999888</v>
      </c>
      <c r="F55" s="982">
        <f t="shared" si="0"/>
        <v>8.1650178698744996E-2</v>
      </c>
      <c r="G55" s="999"/>
      <c r="H55" s="1000"/>
      <c r="I55" s="834"/>
      <c r="J55" s="834"/>
    </row>
    <row r="56" spans="1:10" s="836" customFormat="1" ht="12.75" customHeight="1">
      <c r="A56" s="852"/>
      <c r="B56" s="853" t="s">
        <v>1636</v>
      </c>
      <c r="C56" s="854">
        <v>0</v>
      </c>
      <c r="D56" s="854">
        <v>0</v>
      </c>
      <c r="E56" s="855">
        <v>0</v>
      </c>
      <c r="F56" s="982">
        <f t="shared" si="0"/>
        <v>0</v>
      </c>
      <c r="G56" s="999"/>
      <c r="H56" s="1000"/>
      <c r="I56" s="834"/>
      <c r="J56" s="834"/>
    </row>
    <row r="57" spans="1:10" s="836" customFormat="1" ht="12.75" customHeight="1">
      <c r="A57" s="852"/>
      <c r="B57" s="853" t="s">
        <v>1645</v>
      </c>
      <c r="C57" s="854">
        <v>124934.85</v>
      </c>
      <c r="D57" s="854">
        <v>108864.02</v>
      </c>
      <c r="E57" s="855">
        <v>16070.830000000002</v>
      </c>
      <c r="F57" s="982">
        <f t="shared" si="0"/>
        <v>0.1476229703808476</v>
      </c>
      <c r="G57" s="999"/>
      <c r="H57" s="1000"/>
      <c r="I57" s="834"/>
      <c r="J57" s="834"/>
    </row>
    <row r="58" spans="1:10" s="836" customFormat="1" ht="12.75" customHeight="1">
      <c r="A58" s="852"/>
      <c r="B58" s="853" t="s">
        <v>1646</v>
      </c>
      <c r="C58" s="854">
        <v>28807.09</v>
      </c>
      <c r="D58" s="854">
        <v>24385.69</v>
      </c>
      <c r="E58" s="855">
        <v>4421.4000000000015</v>
      </c>
      <c r="F58" s="982">
        <f t="shared" si="0"/>
        <v>0.18131125262397749</v>
      </c>
      <c r="G58" s="999"/>
      <c r="H58" s="1000"/>
      <c r="I58" s="834"/>
      <c r="J58" s="834"/>
    </row>
    <row r="59" spans="1:10" s="836" customFormat="1" ht="12.75" customHeight="1">
      <c r="A59" s="852"/>
      <c r="B59" s="853" t="s">
        <v>1639</v>
      </c>
      <c r="C59" s="854">
        <v>25334.29</v>
      </c>
      <c r="D59" s="854">
        <v>106138.56</v>
      </c>
      <c r="E59" s="855">
        <v>-80804.26999999999</v>
      </c>
      <c r="F59" s="982">
        <f t="shared" si="0"/>
        <v>-0.76130927346291477</v>
      </c>
      <c r="G59" s="999"/>
      <c r="H59" s="1000"/>
      <c r="I59" s="834"/>
      <c r="J59" s="834"/>
    </row>
    <row r="60" spans="1:10" s="836" customFormat="1" ht="12.75" customHeight="1">
      <c r="A60" s="852"/>
      <c r="B60" s="853" t="s">
        <v>1647</v>
      </c>
      <c r="C60" s="854">
        <v>0</v>
      </c>
      <c r="D60" s="854">
        <v>0</v>
      </c>
      <c r="E60" s="855">
        <v>0</v>
      </c>
      <c r="F60" s="982">
        <f t="shared" si="0"/>
        <v>0</v>
      </c>
      <c r="G60" s="999"/>
      <c r="H60" s="1000"/>
      <c r="I60" s="834"/>
      <c r="J60" s="834"/>
    </row>
    <row r="61" spans="1:10" s="836" customFormat="1" ht="12.75" customHeight="1">
      <c r="A61" s="852"/>
      <c r="B61" s="853" t="s">
        <v>1648</v>
      </c>
      <c r="C61" s="854">
        <v>6387431.8600000003</v>
      </c>
      <c r="D61" s="854">
        <v>5519373.8899999997</v>
      </c>
      <c r="E61" s="855">
        <v>868057.97000000067</v>
      </c>
      <c r="F61" s="982">
        <f t="shared" si="0"/>
        <v>0.15727471762200199</v>
      </c>
      <c r="G61" s="999"/>
      <c r="H61" s="1000"/>
      <c r="I61" s="834"/>
      <c r="J61" s="834"/>
    </row>
    <row r="62" spans="1:10" s="836" customFormat="1" ht="12.75" customHeight="1">
      <c r="A62" s="852"/>
      <c r="B62" s="853" t="s">
        <v>1649</v>
      </c>
      <c r="C62" s="854">
        <v>4610365.5</v>
      </c>
      <c r="D62" s="854">
        <v>4220644.92</v>
      </c>
      <c r="E62" s="855">
        <v>389720.58000000007</v>
      </c>
      <c r="F62" s="982">
        <f t="shared" si="0"/>
        <v>9.2336737012219464E-2</v>
      </c>
      <c r="G62" s="999"/>
      <c r="H62" s="1000"/>
      <c r="I62" s="834"/>
      <c r="J62" s="834"/>
    </row>
    <row r="63" spans="1:10" s="836" customFormat="1" ht="12.75" customHeight="1">
      <c r="A63" s="852"/>
      <c r="B63" s="853" t="s">
        <v>1650</v>
      </c>
      <c r="C63" s="854">
        <v>0</v>
      </c>
      <c r="D63" s="854"/>
      <c r="E63" s="855">
        <v>0</v>
      </c>
      <c r="F63" s="982">
        <f t="shared" si="0"/>
        <v>0</v>
      </c>
      <c r="G63" s="999"/>
      <c r="H63" s="1000"/>
      <c r="I63" s="834"/>
      <c r="J63" s="834"/>
    </row>
    <row r="64" spans="1:10" s="836" customFormat="1" ht="12.75" customHeight="1">
      <c r="A64" s="856" t="s">
        <v>1175</v>
      </c>
      <c r="B64" s="857" t="s">
        <v>491</v>
      </c>
      <c r="C64" s="839">
        <v>10788175.130000001</v>
      </c>
      <c r="D64" s="839">
        <v>12067852.109999999</v>
      </c>
      <c r="E64" s="840">
        <v>-1279676.9799999986</v>
      </c>
      <c r="F64" s="983">
        <f t="shared" si="0"/>
        <v>-0.10604016094459734</v>
      </c>
      <c r="G64" s="999">
        <f>+IFERROR(VLOOKUP(A64,'[55]CE 2024_MDS'!$C$361:$H$558,5,FALSE),0)</f>
        <v>10788175.130000001</v>
      </c>
      <c r="H64" s="1000">
        <f>+IFERROR(VLOOKUP(A64,'[55]CE 2024_MDS'!$C$361:$H$558,6,FALSE),0)</f>
        <v>12067852.109999999</v>
      </c>
      <c r="I64" s="834">
        <f t="shared" si="4"/>
        <v>0</v>
      </c>
      <c r="J64" s="834">
        <f t="shared" si="5"/>
        <v>0</v>
      </c>
    </row>
    <row r="65" spans="1:10" s="836" customFormat="1" ht="12.75" customHeight="1">
      <c r="A65" s="852"/>
      <c r="B65" s="853" t="s">
        <v>1632</v>
      </c>
      <c r="C65" s="854">
        <v>6215641.1500000004</v>
      </c>
      <c r="D65" s="854">
        <v>6223750.7300000004</v>
      </c>
      <c r="E65" s="855">
        <v>-8109.5800000000745</v>
      </c>
      <c r="F65" s="981">
        <f t="shared" si="0"/>
        <v>-1.303005269942756E-3</v>
      </c>
      <c r="G65" s="999"/>
      <c r="H65" s="1000"/>
      <c r="I65" s="834"/>
      <c r="J65" s="834"/>
    </row>
    <row r="66" spans="1:10" s="836" customFormat="1" ht="15.75" customHeight="1">
      <c r="A66" s="852"/>
      <c r="B66" s="853" t="s">
        <v>1651</v>
      </c>
      <c r="C66" s="854">
        <v>0</v>
      </c>
      <c r="D66" s="854">
        <v>0</v>
      </c>
      <c r="E66" s="855">
        <v>0</v>
      </c>
      <c r="F66" s="982">
        <f t="shared" si="0"/>
        <v>0</v>
      </c>
      <c r="G66" s="999"/>
      <c r="H66" s="1000"/>
      <c r="I66" s="834"/>
      <c r="J66" s="834"/>
    </row>
    <row r="67" spans="1:10" s="836" customFormat="1" ht="25.5" customHeight="1">
      <c r="A67" s="852"/>
      <c r="B67" s="853" t="s">
        <v>1642</v>
      </c>
      <c r="C67" s="854">
        <v>0</v>
      </c>
      <c r="D67" s="854">
        <v>0</v>
      </c>
      <c r="E67" s="855">
        <v>0</v>
      </c>
      <c r="F67" s="982">
        <f t="shared" si="0"/>
        <v>0</v>
      </c>
      <c r="G67" s="999"/>
      <c r="H67" s="1000"/>
      <c r="I67" s="834"/>
      <c r="J67" s="834"/>
    </row>
    <row r="68" spans="1:10" s="836" customFormat="1" ht="25.5" customHeight="1">
      <c r="A68" s="852"/>
      <c r="B68" s="853" t="s">
        <v>1643</v>
      </c>
      <c r="C68" s="854">
        <v>0</v>
      </c>
      <c r="D68" s="854">
        <v>0</v>
      </c>
      <c r="E68" s="855">
        <v>0</v>
      </c>
      <c r="F68" s="982">
        <f t="shared" ref="F68:F78" si="7">+IF(D68=0,IF(C68=0,0,1),(C68-D68)/D68)</f>
        <v>0</v>
      </c>
      <c r="G68" s="999"/>
      <c r="H68" s="1000"/>
      <c r="I68" s="834"/>
      <c r="J68" s="834"/>
    </row>
    <row r="69" spans="1:10" s="836" customFormat="1" ht="12.75" customHeight="1">
      <c r="A69" s="852"/>
      <c r="B69" s="853" t="s">
        <v>1644</v>
      </c>
      <c r="C69" s="854">
        <v>2435909.09</v>
      </c>
      <c r="D69" s="854">
        <v>2746516.65</v>
      </c>
      <c r="E69" s="855">
        <v>-310607.56000000006</v>
      </c>
      <c r="F69" s="982">
        <f t="shared" si="7"/>
        <v>-0.11309145349619493</v>
      </c>
      <c r="G69" s="999"/>
      <c r="H69" s="1000"/>
      <c r="I69" s="834"/>
      <c r="J69" s="834"/>
    </row>
    <row r="70" spans="1:10" s="836" customFormat="1" ht="12.75" customHeight="1">
      <c r="A70" s="852"/>
      <c r="B70" s="853" t="s">
        <v>1636</v>
      </c>
      <c r="C70" s="854">
        <v>0</v>
      </c>
      <c r="D70" s="854">
        <v>0</v>
      </c>
      <c r="E70" s="855">
        <v>0</v>
      </c>
      <c r="F70" s="982">
        <f t="shared" si="7"/>
        <v>0</v>
      </c>
      <c r="G70" s="999"/>
      <c r="H70" s="1000"/>
      <c r="I70" s="834"/>
      <c r="J70" s="834"/>
    </row>
    <row r="71" spans="1:10" s="836" customFormat="1" ht="12.75" customHeight="1">
      <c r="A71" s="862"/>
      <c r="B71" s="863" t="s">
        <v>1645</v>
      </c>
      <c r="C71" s="854">
        <v>0</v>
      </c>
      <c r="D71" s="854">
        <v>0</v>
      </c>
      <c r="E71" s="864">
        <v>0</v>
      </c>
      <c r="F71" s="985">
        <f t="shared" si="7"/>
        <v>0</v>
      </c>
      <c r="G71" s="999"/>
      <c r="H71" s="1000"/>
      <c r="I71" s="834"/>
      <c r="J71" s="834"/>
    </row>
    <row r="72" spans="1:10" s="836" customFormat="1" ht="12.75" customHeight="1">
      <c r="A72" s="862"/>
      <c r="B72" s="863" t="s">
        <v>1646</v>
      </c>
      <c r="C72" s="854">
        <v>21261.980000000003</v>
      </c>
      <c r="D72" s="854">
        <v>42723.770000000004</v>
      </c>
      <c r="E72" s="864">
        <v>-21461.79</v>
      </c>
      <c r="F72" s="985">
        <f t="shared" si="7"/>
        <v>-0.50233839382620027</v>
      </c>
      <c r="G72" s="999"/>
      <c r="H72" s="1000"/>
      <c r="I72" s="834"/>
      <c r="J72" s="834"/>
    </row>
    <row r="73" spans="1:10" s="836" customFormat="1" ht="12.75" customHeight="1">
      <c r="A73" s="862"/>
      <c r="B73" s="863" t="s">
        <v>1639</v>
      </c>
      <c r="C73" s="854">
        <v>8657.94</v>
      </c>
      <c r="D73" s="854">
        <v>38239.649999999994</v>
      </c>
      <c r="E73" s="864">
        <v>-29581.709999999992</v>
      </c>
      <c r="F73" s="985">
        <f t="shared" si="7"/>
        <v>-0.77358736285504692</v>
      </c>
      <c r="G73" s="999"/>
      <c r="H73" s="1000"/>
      <c r="I73" s="834"/>
      <c r="J73" s="834"/>
    </row>
    <row r="74" spans="1:10" s="836" customFormat="1" ht="12.75" customHeight="1">
      <c r="A74" s="862"/>
      <c r="B74" s="863" t="s">
        <v>1647</v>
      </c>
      <c r="C74" s="854">
        <v>888636.57</v>
      </c>
      <c r="D74" s="854">
        <v>1304917.69</v>
      </c>
      <c r="E74" s="864">
        <v>-416281.12</v>
      </c>
      <c r="F74" s="985">
        <f t="shared" si="7"/>
        <v>-0.31900948480512975</v>
      </c>
      <c r="G74" s="999"/>
      <c r="H74" s="1000"/>
      <c r="I74" s="834"/>
      <c r="J74" s="834"/>
    </row>
    <row r="75" spans="1:10" s="836" customFormat="1" ht="12.75" customHeight="1">
      <c r="A75" s="862"/>
      <c r="B75" s="863" t="s">
        <v>1648</v>
      </c>
      <c r="C75" s="854">
        <v>0</v>
      </c>
      <c r="D75" s="854">
        <v>-0.38</v>
      </c>
      <c r="E75" s="864">
        <v>0.38</v>
      </c>
      <c r="F75" s="985">
        <f t="shared" si="7"/>
        <v>-1</v>
      </c>
      <c r="G75" s="999"/>
      <c r="H75" s="1000"/>
      <c r="I75" s="834"/>
      <c r="J75" s="834"/>
    </row>
    <row r="76" spans="1:10" s="836" customFormat="1" ht="12.75" customHeight="1">
      <c r="A76" s="862"/>
      <c r="B76" s="863" t="s">
        <v>1649</v>
      </c>
      <c r="C76" s="854">
        <v>0</v>
      </c>
      <c r="D76" s="854">
        <v>0</v>
      </c>
      <c r="E76" s="864">
        <v>0</v>
      </c>
      <c r="F76" s="985">
        <f t="shared" si="7"/>
        <v>0</v>
      </c>
      <c r="G76" s="999"/>
      <c r="H76" s="1000"/>
      <c r="I76" s="834"/>
      <c r="J76" s="834"/>
    </row>
    <row r="77" spans="1:10" s="836" customFormat="1" ht="12.75" customHeight="1">
      <c r="A77" s="862"/>
      <c r="B77" s="863" t="s">
        <v>1650</v>
      </c>
      <c r="C77" s="854">
        <v>1218068.3999999999</v>
      </c>
      <c r="D77" s="854">
        <v>1711704</v>
      </c>
      <c r="E77" s="864">
        <v>-493635.60000000009</v>
      </c>
      <c r="F77" s="985">
        <f t="shared" si="7"/>
        <v>-0.28838841294990258</v>
      </c>
      <c r="G77" s="999"/>
      <c r="H77" s="1000"/>
      <c r="I77" s="834"/>
      <c r="J77" s="834"/>
    </row>
    <row r="78" spans="1:10" s="836" customFormat="1" ht="12.75" customHeight="1">
      <c r="A78" s="865" t="s">
        <v>1176</v>
      </c>
      <c r="B78" s="866" t="s">
        <v>492</v>
      </c>
      <c r="C78" s="867">
        <v>0</v>
      </c>
      <c r="D78" s="867">
        <v>0</v>
      </c>
      <c r="E78" s="868">
        <v>0</v>
      </c>
      <c r="F78" s="986">
        <f t="shared" si="7"/>
        <v>0</v>
      </c>
      <c r="G78" s="999"/>
      <c r="H78" s="1000"/>
      <c r="I78" s="834"/>
      <c r="J78" s="834"/>
    </row>
    <row r="79" spans="1:10" s="836" customFormat="1" ht="12.75" customHeight="1">
      <c r="A79" s="831"/>
      <c r="B79" s="832"/>
      <c r="C79" s="869"/>
      <c r="D79" s="831"/>
      <c r="E79" s="831"/>
      <c r="F79" s="831"/>
      <c r="G79" s="999"/>
      <c r="H79" s="1000"/>
    </row>
    <row r="80" spans="1:10" s="836" customFormat="1" ht="12.75" customHeight="1">
      <c r="A80" s="1107" t="s">
        <v>1305</v>
      </c>
      <c r="B80" s="1107"/>
      <c r="C80" s="869"/>
      <c r="D80" s="831"/>
      <c r="E80" s="831"/>
      <c r="F80" s="831"/>
      <c r="G80" s="999"/>
      <c r="H80" s="1000"/>
    </row>
    <row r="81" spans="1:8" s="836" customFormat="1" ht="12.75" customHeight="1">
      <c r="A81" s="831"/>
      <c r="B81" s="832"/>
      <c r="C81" s="869"/>
      <c r="D81" s="831"/>
      <c r="E81" s="831"/>
      <c r="F81" s="831"/>
      <c r="G81" s="999"/>
      <c r="H81" s="1000"/>
    </row>
    <row r="84" spans="1:8" ht="12.75" customHeight="1">
      <c r="D84" s="871"/>
      <c r="E84" s="871"/>
    </row>
    <row r="85" spans="1:8" ht="12.75" customHeight="1">
      <c r="D85" s="871"/>
      <c r="E85" s="871"/>
    </row>
    <row r="86" spans="1:8" ht="12.75" customHeight="1">
      <c r="D86" s="871"/>
      <c r="E86" s="871"/>
    </row>
    <row r="87" spans="1:8" ht="12.75" customHeight="1">
      <c r="D87" s="871"/>
      <c r="E87" s="871"/>
    </row>
    <row r="88" spans="1:8" ht="12.75" customHeight="1">
      <c r="D88" s="871"/>
      <c r="E88" s="871"/>
    </row>
    <row r="89" spans="1:8" ht="12.75" customHeight="1">
      <c r="D89" s="871"/>
      <c r="E89" s="871"/>
    </row>
    <row r="90" spans="1:8" ht="12.75" customHeight="1">
      <c r="D90" s="871"/>
      <c r="E90" s="871"/>
    </row>
    <row r="91" spans="1:8" ht="12.75" customHeight="1">
      <c r="D91" s="871"/>
      <c r="E91" s="871"/>
    </row>
    <row r="92" spans="1:8" ht="12.75" customHeight="1">
      <c r="D92" s="871"/>
      <c r="E92" s="871"/>
    </row>
    <row r="93" spans="1:8" ht="12.75" customHeight="1">
      <c r="D93" s="871"/>
      <c r="E93" s="871"/>
    </row>
    <row r="94" spans="1:8" ht="12.75" customHeight="1">
      <c r="D94" s="871"/>
      <c r="E94" s="871"/>
    </row>
    <row r="95" spans="1:8" ht="12.75" customHeight="1">
      <c r="D95" s="871"/>
      <c r="E95" s="871"/>
    </row>
    <row r="96" spans="1:8" ht="12.75" customHeight="1">
      <c r="D96" s="871"/>
      <c r="E96" s="871"/>
    </row>
    <row r="97" spans="4:5" ht="12.75" customHeight="1">
      <c r="D97" s="871"/>
      <c r="E97" s="871"/>
    </row>
    <row r="98" spans="4:5" ht="12.75" customHeight="1">
      <c r="D98" s="871"/>
      <c r="E98" s="871"/>
    </row>
    <row r="99" spans="4:5" ht="12.75" customHeight="1">
      <c r="D99" s="871"/>
      <c r="E99" s="871"/>
    </row>
    <row r="100" spans="4:5" ht="12.75" customHeight="1">
      <c r="D100" s="871"/>
      <c r="E100" s="871"/>
    </row>
    <row r="101" spans="4:5" ht="12.75" customHeight="1">
      <c r="D101" s="871"/>
      <c r="E101" s="871"/>
    </row>
    <row r="102" spans="4:5" ht="12.75" customHeight="1">
      <c r="D102" s="871"/>
      <c r="E102" s="871"/>
    </row>
    <row r="103" spans="4:5" ht="12.75" customHeight="1">
      <c r="D103" s="871"/>
      <c r="E103" s="871"/>
    </row>
    <row r="104" spans="4:5" ht="12.75" customHeight="1">
      <c r="D104" s="871"/>
      <c r="E104" s="871"/>
    </row>
    <row r="105" spans="4:5" ht="18" customHeight="1">
      <c r="D105" s="871"/>
      <c r="E105" s="871"/>
    </row>
    <row r="106" spans="4:5" ht="12.75" customHeight="1">
      <c r="D106" s="871"/>
      <c r="E106" s="871"/>
    </row>
    <row r="107" spans="4:5" ht="12.75" customHeight="1">
      <c r="D107" s="871"/>
      <c r="E107" s="871"/>
    </row>
    <row r="108" spans="4:5" ht="12.75" customHeight="1">
      <c r="D108" s="871"/>
      <c r="E108" s="871"/>
    </row>
    <row r="109" spans="4:5" ht="12.75" customHeight="1">
      <c r="D109" s="871"/>
      <c r="E109" s="871"/>
    </row>
    <row r="110" spans="4:5" ht="12.75" customHeight="1">
      <c r="D110" s="871"/>
      <c r="E110" s="871"/>
    </row>
    <row r="111" spans="4:5" ht="12.75" customHeight="1">
      <c r="D111" s="871"/>
      <c r="E111" s="871"/>
    </row>
    <row r="112" spans="4:5" ht="12.75" customHeight="1">
      <c r="D112" s="871"/>
      <c r="E112" s="871"/>
    </row>
    <row r="113" spans="1:5" ht="12.75" customHeight="1">
      <c r="D113" s="871"/>
      <c r="E113" s="871"/>
    </row>
    <row r="114" spans="1:5" ht="12.75" customHeight="1">
      <c r="A114" s="872"/>
      <c r="D114" s="871"/>
      <c r="E114" s="871"/>
    </row>
    <row r="115" spans="1:5" ht="12.75" customHeight="1">
      <c r="A115" s="872"/>
      <c r="B115" s="873"/>
      <c r="D115" s="874"/>
      <c r="E115" s="874"/>
    </row>
    <row r="116" spans="1:5" ht="12.75" customHeight="1">
      <c r="A116" s="872"/>
      <c r="B116" s="873"/>
    </row>
    <row r="117" spans="1:5" ht="12.75" customHeight="1">
      <c r="D117" s="871"/>
      <c r="E117" s="871"/>
    </row>
    <row r="118" spans="1:5" ht="12.75" customHeight="1">
      <c r="D118" s="871"/>
      <c r="E118" s="871"/>
    </row>
    <row r="119" spans="1:5" ht="12.75" customHeight="1">
      <c r="D119" s="871"/>
      <c r="E119" s="871"/>
    </row>
    <row r="120" spans="1:5" ht="12.75" customHeight="1">
      <c r="D120" s="871"/>
      <c r="E120" s="871"/>
    </row>
    <row r="121" spans="1:5" ht="12.75" customHeight="1">
      <c r="D121" s="871"/>
      <c r="E121" s="871"/>
    </row>
    <row r="122" spans="1:5" ht="12.75" customHeight="1">
      <c r="D122" s="871"/>
      <c r="E122" s="871"/>
    </row>
    <row r="123" spans="1:5" ht="12.75" customHeight="1">
      <c r="D123" s="871"/>
      <c r="E123" s="871"/>
    </row>
    <row r="124" spans="1:5" ht="12.75" customHeight="1">
      <c r="D124" s="871"/>
      <c r="E124" s="871"/>
    </row>
    <row r="125" spans="1:5" ht="12.75" customHeight="1">
      <c r="D125" s="871"/>
      <c r="E125" s="871"/>
    </row>
    <row r="126" spans="1:5" ht="12.75" customHeight="1">
      <c r="D126" s="871"/>
      <c r="E126" s="871"/>
    </row>
    <row r="127" spans="1:5" ht="12.75" customHeight="1">
      <c r="D127" s="871"/>
      <c r="E127" s="871"/>
    </row>
    <row r="128" spans="1:5" ht="12.75" customHeight="1">
      <c r="D128" s="871"/>
      <c r="E128" s="871"/>
    </row>
    <row r="129" spans="4:5" ht="12.75" customHeight="1">
      <c r="D129" s="871"/>
      <c r="E129" s="871"/>
    </row>
    <row r="130" spans="4:5" ht="12.75" customHeight="1">
      <c r="D130" s="871"/>
      <c r="E130" s="871"/>
    </row>
    <row r="131" spans="4:5" ht="12.75" customHeight="1">
      <c r="D131" s="874"/>
      <c r="E131" s="874"/>
    </row>
    <row r="141" spans="4:5" ht="12.75" customHeight="1">
      <c r="D141" s="874"/>
      <c r="E141" s="874"/>
    </row>
    <row r="142" spans="4:5" ht="12.75" customHeight="1">
      <c r="D142" s="874"/>
      <c r="E142" s="874"/>
    </row>
    <row r="144" spans="4:5" ht="12.75" customHeight="1">
      <c r="D144" s="874"/>
      <c r="E144" s="874"/>
    </row>
    <row r="145" spans="4:5" ht="12.75" customHeight="1">
      <c r="D145" s="874"/>
      <c r="E145" s="874"/>
    </row>
    <row r="146" spans="4:5" ht="12.75" customHeight="1">
      <c r="D146" s="874"/>
      <c r="E146" s="874"/>
    </row>
    <row r="147" spans="4:5" ht="12.75" customHeight="1">
      <c r="D147" s="874"/>
      <c r="E147" s="874"/>
    </row>
    <row r="148" spans="4:5" ht="12.75" customHeight="1">
      <c r="D148" s="874"/>
      <c r="E148" s="874"/>
    </row>
    <row r="149" spans="4:5" ht="12.75" customHeight="1">
      <c r="D149" s="874"/>
      <c r="E149" s="874"/>
    </row>
    <row r="150" spans="4:5" ht="12.75" customHeight="1">
      <c r="D150" s="874"/>
      <c r="E150" s="874"/>
    </row>
    <row r="151" spans="4:5" ht="12.75" customHeight="1">
      <c r="D151" s="874"/>
      <c r="E151" s="874"/>
    </row>
    <row r="152" spans="4:5" ht="12.75" customHeight="1">
      <c r="D152" s="874"/>
      <c r="E152" s="874"/>
    </row>
    <row r="153" spans="4:5" ht="12.75" customHeight="1">
      <c r="D153" s="874"/>
      <c r="E153" s="874"/>
    </row>
    <row r="154" spans="4:5" ht="12.75" customHeight="1">
      <c r="D154" s="874"/>
      <c r="E154" s="874"/>
    </row>
    <row r="155" spans="4:5" ht="12.75" customHeight="1">
      <c r="D155" s="874"/>
      <c r="E155" s="874"/>
    </row>
    <row r="156" spans="4:5" ht="12.75" customHeight="1">
      <c r="D156" s="874"/>
      <c r="E156" s="874"/>
    </row>
    <row r="157" spans="4:5" ht="12.75" customHeight="1">
      <c r="D157" s="874"/>
      <c r="E157" s="874"/>
    </row>
    <row r="158" spans="4:5" ht="12.75" customHeight="1">
      <c r="D158" s="874"/>
      <c r="E158" s="874"/>
    </row>
    <row r="159" spans="4:5" ht="12.75" customHeight="1">
      <c r="D159" s="874"/>
      <c r="E159" s="874"/>
    </row>
    <row r="160" spans="4:5" ht="12.75" customHeight="1">
      <c r="D160" s="874"/>
      <c r="E160" s="874"/>
    </row>
    <row r="161" spans="4:5" ht="12.75" customHeight="1">
      <c r="D161" s="874"/>
      <c r="E161" s="874"/>
    </row>
    <row r="162" spans="4:5" ht="12.75" customHeight="1">
      <c r="D162" s="874"/>
      <c r="E162" s="874"/>
    </row>
    <row r="163" spans="4:5" ht="12.75" customHeight="1">
      <c r="D163" s="874"/>
      <c r="E163" s="874"/>
    </row>
    <row r="164" spans="4:5" ht="12.75" customHeight="1">
      <c r="D164" s="874"/>
      <c r="E164" s="874"/>
    </row>
    <row r="165" spans="4:5" ht="12.75" customHeight="1">
      <c r="D165" s="874"/>
      <c r="E165" s="874"/>
    </row>
    <row r="166" spans="4:5" ht="12.75" customHeight="1">
      <c r="D166" s="874"/>
      <c r="E166" s="874"/>
    </row>
    <row r="167" spans="4:5" ht="12.75" customHeight="1">
      <c r="D167" s="874"/>
      <c r="E167" s="874"/>
    </row>
    <row r="168" spans="4:5" ht="12.75" customHeight="1">
      <c r="D168" s="874"/>
      <c r="E168" s="874"/>
    </row>
    <row r="169" spans="4:5" ht="12.75" customHeight="1">
      <c r="D169" s="874"/>
      <c r="E169" s="874"/>
    </row>
    <row r="170" spans="4:5" ht="12.75" customHeight="1">
      <c r="D170" s="874"/>
      <c r="E170" s="874"/>
    </row>
    <row r="171" spans="4:5" ht="12.75" customHeight="1">
      <c r="D171" s="874"/>
      <c r="E171" s="874"/>
    </row>
    <row r="172" spans="4:5" ht="12.75" customHeight="1">
      <c r="D172" s="874"/>
      <c r="E172" s="874"/>
    </row>
    <row r="173" spans="4:5" ht="12.75" customHeight="1">
      <c r="D173" s="874"/>
      <c r="E173" s="874"/>
    </row>
    <row r="174" spans="4:5" ht="12.75" customHeight="1">
      <c r="D174" s="874"/>
      <c r="E174" s="874"/>
    </row>
    <row r="175" spans="4:5" ht="12.75" customHeight="1">
      <c r="D175" s="874"/>
      <c r="E175" s="874"/>
    </row>
    <row r="176" spans="4:5" ht="12.75" customHeight="1">
      <c r="D176" s="874"/>
      <c r="E176" s="874"/>
    </row>
    <row r="177" spans="4:5" ht="12.75" customHeight="1">
      <c r="D177" s="874"/>
      <c r="E177" s="874"/>
    </row>
    <row r="178" spans="4:5" ht="12.75" customHeight="1">
      <c r="D178" s="874"/>
      <c r="E178" s="874"/>
    </row>
    <row r="179" spans="4:5" ht="12.75" customHeight="1">
      <c r="D179" s="874"/>
      <c r="E179" s="874"/>
    </row>
    <row r="180" spans="4:5" ht="12.75" customHeight="1">
      <c r="D180" s="874"/>
      <c r="E180" s="874"/>
    </row>
    <row r="181" spans="4:5" ht="12.75" customHeight="1">
      <c r="D181" s="874"/>
      <c r="E181" s="874"/>
    </row>
    <row r="182" spans="4:5" ht="12.75" customHeight="1">
      <c r="D182" s="874"/>
      <c r="E182" s="874"/>
    </row>
    <row r="183" spans="4:5" ht="12.75" customHeight="1">
      <c r="D183" s="874"/>
      <c r="E183" s="874"/>
    </row>
    <row r="185" spans="4:5" ht="12.75" customHeight="1">
      <c r="D185" s="874"/>
      <c r="E185" s="874"/>
    </row>
    <row r="186" spans="4:5" ht="12.75" customHeight="1">
      <c r="D186" s="874"/>
      <c r="E186" s="874"/>
    </row>
  </sheetData>
  <mergeCells count="7">
    <mergeCell ref="E2:E3"/>
    <mergeCell ref="F2:F3"/>
    <mergeCell ref="A80:B80"/>
    <mergeCell ref="A2:A3"/>
    <mergeCell ref="B2:B3"/>
    <mergeCell ref="C2:C3"/>
    <mergeCell ref="D2:D3"/>
  </mergeCells>
  <dataValidations count="6">
    <dataValidation type="list" allowBlank="1" showInputMessage="1" showErrorMessage="1" sqref="A84:A100" xr:uid="{830AECEF-81E1-41DB-B39A-AE1D8BF2DAA0}">
      <formula1>$B$8:$B$16</formula1>
    </dataValidation>
    <dataValidation type="list" allowBlank="1" showInputMessage="1" showErrorMessage="1" sqref="A117:A126" xr:uid="{2287ED34-8F7E-4EF3-814F-65B613A72C4C}">
      <formula1>$B$29:$B$37</formula1>
    </dataValidation>
    <dataValidation type="list" allowBlank="1" showInputMessage="1" showErrorMessage="1" sqref="A103:A113" xr:uid="{A4CB03EB-8681-4A52-A843-F311458581A4}">
      <formula1>$B$18:$B$25</formula1>
    </dataValidation>
    <dataValidation type="list" allowBlank="1" showInputMessage="1" showErrorMessage="1" sqref="A131:A140" xr:uid="{A6209F3C-6044-4B77-8366-2CD286AB076A}">
      <formula1>$B$39:$B$47</formula1>
    </dataValidation>
    <dataValidation type="list" allowBlank="1" showInputMessage="1" showErrorMessage="1" sqref="A144:A162" xr:uid="{F3772475-A99B-49DB-8C9E-338134ACC59A}">
      <formula1>$B$51:$B$63</formula1>
    </dataValidation>
    <dataValidation type="list" allowBlank="1" showInputMessage="1" showErrorMessage="1" sqref="A166:A183" xr:uid="{47ABF04D-1A70-4954-9069-3D4541AB554A}">
      <formula1>$B$65:$B$77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AC43-37B9-41BF-92DD-3C0D54FBE248}">
  <sheetPr>
    <tabColor theme="0"/>
  </sheetPr>
  <dimension ref="A1:S96"/>
  <sheetViews>
    <sheetView workbookViewId="0"/>
  </sheetViews>
  <sheetFormatPr defaultColWidth="10.140625" defaultRowHeight="12.75" customHeight="1"/>
  <cols>
    <col min="1" max="1" width="10.140625" style="908" customWidth="1"/>
    <col min="2" max="2" width="31.85546875" style="908" customWidth="1"/>
    <col min="3" max="3" width="44.42578125" style="908" customWidth="1"/>
    <col min="4" max="4" width="11.85546875" style="908" bestFit="1" customWidth="1"/>
    <col min="5" max="5" width="11.42578125" style="908" bestFit="1" customWidth="1"/>
    <col min="6" max="6" width="9.85546875" style="908" bestFit="1" customWidth="1"/>
    <col min="7" max="7" width="11.7109375" style="908" customWidth="1"/>
    <col min="8" max="9" width="10.140625" style="908" customWidth="1"/>
    <col min="10" max="16384" width="10.140625" style="893"/>
  </cols>
  <sheetData>
    <row r="1" spans="2:10" s="877" customFormat="1" ht="15" customHeight="1">
      <c r="B1" s="1109" t="s">
        <v>598</v>
      </c>
      <c r="C1" s="1108" t="s">
        <v>475</v>
      </c>
      <c r="D1" s="1108" t="s">
        <v>1497</v>
      </c>
      <c r="E1" s="1108" t="s">
        <v>1498</v>
      </c>
      <c r="F1" s="1108" t="s">
        <v>380</v>
      </c>
      <c r="G1" s="1109" t="s">
        <v>381</v>
      </c>
      <c r="H1" s="875"/>
      <c r="I1" s="876"/>
    </row>
    <row r="2" spans="2:10" s="877" customFormat="1" ht="19.5" customHeight="1">
      <c r="B2" s="1110"/>
      <c r="C2" s="1108"/>
      <c r="D2" s="1108"/>
      <c r="E2" s="1108"/>
      <c r="F2" s="1108"/>
      <c r="G2" s="1110"/>
      <c r="H2" s="875"/>
      <c r="I2" s="878"/>
    </row>
    <row r="3" spans="2:10" s="877" customFormat="1" ht="12.75" customHeight="1">
      <c r="B3" s="879" t="s">
        <v>1177</v>
      </c>
      <c r="C3" s="880" t="s">
        <v>493</v>
      </c>
      <c r="D3" s="881">
        <v>875729.8</v>
      </c>
      <c r="E3" s="881">
        <v>873639.39</v>
      </c>
      <c r="F3" s="882">
        <v>2090.4100000000326</v>
      </c>
      <c r="G3" s="883">
        <f t="shared" ref="G3:G49" si="0">+IF(E3=0,IF(D3=0,0,1),(D3-E3)/E3)</f>
        <v>2.3927607018726944E-3</v>
      </c>
      <c r="H3" s="875"/>
      <c r="I3" s="876"/>
    </row>
    <row r="4" spans="2:10" s="877" customFormat="1" ht="12.75" customHeight="1">
      <c r="B4" s="884" t="s">
        <v>1178</v>
      </c>
      <c r="C4" s="885" t="s">
        <v>494</v>
      </c>
      <c r="D4" s="881">
        <v>824968.04</v>
      </c>
      <c r="E4" s="881">
        <v>673236.53</v>
      </c>
      <c r="F4" s="882">
        <v>151731.51</v>
      </c>
      <c r="G4" s="883">
        <f t="shared" si="0"/>
        <v>0.22537622847054958</v>
      </c>
    </row>
    <row r="5" spans="2:10" s="877" customFormat="1" ht="12.75" customHeight="1" thickBot="1">
      <c r="B5" s="886" t="s">
        <v>1179</v>
      </c>
      <c r="C5" s="887" t="s">
        <v>495</v>
      </c>
      <c r="D5" s="881">
        <v>338360.01</v>
      </c>
      <c r="E5" s="881">
        <v>342070.44999999995</v>
      </c>
      <c r="F5" s="882">
        <v>-3710.4399999999441</v>
      </c>
      <c r="G5" s="883">
        <f t="shared" si="0"/>
        <v>-1.0847005346413129E-2</v>
      </c>
      <c r="I5" s="888"/>
      <c r="J5" s="888"/>
    </row>
    <row r="6" spans="2:10" s="877" customFormat="1" ht="12.75" customHeight="1">
      <c r="B6" s="889"/>
      <c r="C6" s="890" t="s">
        <v>1632</v>
      </c>
      <c r="D6" s="891">
        <v>141017.56</v>
      </c>
      <c r="E6" s="891">
        <v>118010.73</v>
      </c>
      <c r="F6" s="891">
        <v>23006.83</v>
      </c>
      <c r="G6" s="883">
        <f t="shared" si="0"/>
        <v>0.19495540786842011</v>
      </c>
    </row>
    <row r="7" spans="2:10" s="877" customFormat="1" ht="12.75" customHeight="1">
      <c r="B7" s="889"/>
      <c r="C7" s="890" t="s">
        <v>480</v>
      </c>
      <c r="D7" s="891">
        <v>74830.960000000006</v>
      </c>
      <c r="E7" s="891">
        <v>85933.82</v>
      </c>
      <c r="F7" s="891">
        <v>-11102.86</v>
      </c>
      <c r="G7" s="883">
        <f t="shared" si="0"/>
        <v>-0.12920244904741812</v>
      </c>
    </row>
    <row r="8" spans="2:10" s="877" customFormat="1" ht="12.75" customHeight="1">
      <c r="B8" s="889"/>
      <c r="C8" s="890" t="s">
        <v>1640</v>
      </c>
      <c r="D8" s="891">
        <v>0</v>
      </c>
      <c r="E8" s="891">
        <v>0</v>
      </c>
      <c r="F8" s="891">
        <v>0</v>
      </c>
      <c r="G8" s="883">
        <f t="shared" si="0"/>
        <v>0</v>
      </c>
    </row>
    <row r="9" spans="2:10" s="877" customFormat="1" ht="12.75" customHeight="1">
      <c r="B9" s="889"/>
      <c r="C9" s="890" t="s">
        <v>1635</v>
      </c>
      <c r="D9" s="891">
        <v>48160.67</v>
      </c>
      <c r="E9" s="891">
        <v>63928</v>
      </c>
      <c r="F9" s="891">
        <v>-15767.330000000002</v>
      </c>
      <c r="G9" s="883">
        <f t="shared" si="0"/>
        <v>-0.24664200350394197</v>
      </c>
    </row>
    <row r="10" spans="2:10" s="877" customFormat="1" ht="12.75" customHeight="1">
      <c r="B10" s="889"/>
      <c r="C10" s="890" t="s">
        <v>481</v>
      </c>
      <c r="D10" s="891">
        <v>74350.820000000007</v>
      </c>
      <c r="E10" s="891">
        <v>74197.899999999994</v>
      </c>
      <c r="F10" s="891">
        <v>152.92000000001281</v>
      </c>
      <c r="G10" s="883">
        <f t="shared" si="0"/>
        <v>2.0609747715233562E-3</v>
      </c>
    </row>
    <row r="11" spans="2:10" s="877" customFormat="1" ht="12.75" customHeight="1">
      <c r="B11" s="889"/>
      <c r="C11" s="890" t="s">
        <v>1636</v>
      </c>
      <c r="D11" s="891">
        <v>0</v>
      </c>
      <c r="E11" s="891">
        <v>0</v>
      </c>
      <c r="F11" s="891">
        <v>0</v>
      </c>
      <c r="G11" s="883">
        <f t="shared" si="0"/>
        <v>0</v>
      </c>
    </row>
    <row r="12" spans="2:10" s="877" customFormat="1" ht="12.75" customHeight="1">
      <c r="B12" s="889"/>
      <c r="C12" s="890" t="s">
        <v>1639</v>
      </c>
      <c r="D12" s="891">
        <v>0</v>
      </c>
      <c r="E12" s="891">
        <v>0</v>
      </c>
      <c r="F12" s="891">
        <v>0</v>
      </c>
      <c r="G12" s="883">
        <f t="shared" si="0"/>
        <v>0</v>
      </c>
    </row>
    <row r="13" spans="2:10" s="877" customFormat="1" ht="12.75" customHeight="1">
      <c r="B13" s="889"/>
      <c r="C13" s="890" t="s">
        <v>1652</v>
      </c>
      <c r="D13" s="891">
        <v>0</v>
      </c>
      <c r="E13" s="891">
        <v>0</v>
      </c>
      <c r="F13" s="891">
        <v>0</v>
      </c>
      <c r="G13" s="883">
        <f t="shared" si="0"/>
        <v>0</v>
      </c>
    </row>
    <row r="14" spans="2:10" s="877" customFormat="1" ht="12.75" customHeight="1" thickBot="1">
      <c r="B14" s="886" t="s">
        <v>1180</v>
      </c>
      <c r="C14" s="887" t="s">
        <v>496</v>
      </c>
      <c r="D14" s="881">
        <v>486608.02999999997</v>
      </c>
      <c r="E14" s="881">
        <v>331166.08000000002</v>
      </c>
      <c r="F14" s="881">
        <v>155441.94999999995</v>
      </c>
      <c r="G14" s="883">
        <f t="shared" si="0"/>
        <v>0.46937763070420724</v>
      </c>
      <c r="I14" s="888"/>
      <c r="J14" s="888"/>
    </row>
    <row r="15" spans="2:10" s="877" customFormat="1" ht="12.75" customHeight="1">
      <c r="B15" s="889"/>
      <c r="C15" s="890" t="s">
        <v>1632</v>
      </c>
      <c r="D15" s="891">
        <v>177011.81</v>
      </c>
      <c r="E15" s="891">
        <v>139215.88</v>
      </c>
      <c r="F15" s="891">
        <v>37795.929999999993</v>
      </c>
      <c r="G15" s="883">
        <f t="shared" si="0"/>
        <v>0.27149151375547093</v>
      </c>
    </row>
    <row r="16" spans="2:10" s="877" customFormat="1" ht="12.75" customHeight="1">
      <c r="B16" s="889"/>
      <c r="C16" s="890" t="s">
        <v>480</v>
      </c>
      <c r="D16" s="891">
        <v>124718.26</v>
      </c>
      <c r="E16" s="891">
        <v>72060.83</v>
      </c>
      <c r="F16" s="891">
        <v>52657.429999999993</v>
      </c>
      <c r="G16" s="883">
        <f t="shared" si="0"/>
        <v>0.73073582416411231</v>
      </c>
    </row>
    <row r="17" spans="2:19" s="877" customFormat="1" ht="12.75" customHeight="1">
      <c r="B17" s="889"/>
      <c r="C17" s="890" t="s">
        <v>1640</v>
      </c>
      <c r="D17" s="891">
        <v>2532.6</v>
      </c>
      <c r="E17" s="891">
        <v>0.49</v>
      </c>
      <c r="F17" s="891">
        <v>2532.11</v>
      </c>
      <c r="G17" s="883">
        <f t="shared" si="0"/>
        <v>5167.5714285714294</v>
      </c>
    </row>
    <row r="18" spans="2:19" s="877" customFormat="1" ht="12.75" customHeight="1">
      <c r="B18" s="889"/>
      <c r="C18" s="890" t="s">
        <v>1635</v>
      </c>
      <c r="D18" s="891">
        <v>77735.179999999993</v>
      </c>
      <c r="E18" s="891">
        <v>47946</v>
      </c>
      <c r="F18" s="891">
        <v>29789.179999999993</v>
      </c>
      <c r="G18" s="883">
        <f t="shared" si="0"/>
        <v>0.62130688691444524</v>
      </c>
    </row>
    <row r="19" spans="2:19" s="877" customFormat="1" ht="12.75" customHeight="1">
      <c r="B19" s="889"/>
      <c r="C19" s="890" t="s">
        <v>481</v>
      </c>
      <c r="D19" s="891">
        <v>104610.18000000001</v>
      </c>
      <c r="E19" s="891">
        <v>70787.069999999992</v>
      </c>
      <c r="F19" s="891">
        <v>33823.110000000015</v>
      </c>
      <c r="G19" s="883">
        <f t="shared" si="0"/>
        <v>0.47781480431383894</v>
      </c>
    </row>
    <row r="20" spans="2:19" s="877" customFormat="1" ht="12.75" customHeight="1">
      <c r="B20" s="889"/>
      <c r="C20" s="890" t="s">
        <v>1636</v>
      </c>
      <c r="D20" s="891">
        <v>0</v>
      </c>
      <c r="E20" s="891">
        <v>0</v>
      </c>
      <c r="F20" s="891">
        <v>0</v>
      </c>
      <c r="G20" s="883">
        <f t="shared" si="0"/>
        <v>0</v>
      </c>
    </row>
    <row r="21" spans="2:19" s="877" customFormat="1" ht="12.75" customHeight="1">
      <c r="B21" s="889"/>
      <c r="C21" s="890" t="s">
        <v>1639</v>
      </c>
      <c r="D21" s="891">
        <v>0</v>
      </c>
      <c r="E21" s="891">
        <v>1155.81</v>
      </c>
      <c r="F21" s="891">
        <v>-1155.81</v>
      </c>
      <c r="G21" s="883">
        <f t="shared" si="0"/>
        <v>-1</v>
      </c>
    </row>
    <row r="22" spans="2:19" s="877" customFormat="1" ht="12.75" customHeight="1">
      <c r="B22" s="889"/>
      <c r="C22" s="890" t="s">
        <v>1652</v>
      </c>
      <c r="D22" s="891">
        <v>0</v>
      </c>
      <c r="E22" s="891">
        <v>0</v>
      </c>
      <c r="F22" s="891">
        <v>0</v>
      </c>
      <c r="G22" s="883">
        <f t="shared" si="0"/>
        <v>0</v>
      </c>
    </row>
    <row r="23" spans="2:19" s="877" customFormat="1" ht="12.75" customHeight="1" thickBot="1">
      <c r="B23" s="886" t="s">
        <v>1181</v>
      </c>
      <c r="C23" s="887" t="s">
        <v>497</v>
      </c>
      <c r="D23" s="891">
        <v>0</v>
      </c>
      <c r="E23" s="891">
        <v>0</v>
      </c>
      <c r="F23" s="891">
        <v>0</v>
      </c>
      <c r="G23" s="883">
        <f t="shared" si="0"/>
        <v>0</v>
      </c>
      <c r="I23" s="888"/>
      <c r="J23" s="888"/>
    </row>
    <row r="24" spans="2:19" s="877" customFormat="1" ht="12.75" customHeight="1" thickBot="1">
      <c r="B24" s="884" t="s">
        <v>1182</v>
      </c>
      <c r="C24" s="885" t="s">
        <v>498</v>
      </c>
      <c r="D24" s="881">
        <v>50761.759999999995</v>
      </c>
      <c r="E24" s="881">
        <v>200402.86</v>
      </c>
      <c r="F24" s="881">
        <v>-149641.09999999998</v>
      </c>
      <c r="G24" s="883">
        <f t="shared" si="0"/>
        <v>-0.74670141933104139</v>
      </c>
      <c r="I24" s="888"/>
      <c r="J24" s="888"/>
    </row>
    <row r="25" spans="2:19" s="877" customFormat="1" ht="12.75" customHeight="1" thickBot="1">
      <c r="B25" s="886" t="s">
        <v>1183</v>
      </c>
      <c r="C25" s="887" t="s">
        <v>499</v>
      </c>
      <c r="D25" s="881">
        <v>50761.759999999995</v>
      </c>
      <c r="E25" s="881">
        <v>200402.86</v>
      </c>
      <c r="F25" s="881">
        <v>-149641.09999999998</v>
      </c>
      <c r="G25" s="883">
        <f t="shared" si="0"/>
        <v>-0.74670141933104139</v>
      </c>
      <c r="I25" s="888"/>
      <c r="J25" s="888"/>
    </row>
    <row r="26" spans="2:19" s="877" customFormat="1" ht="12.75" customHeight="1">
      <c r="B26" s="889"/>
      <c r="C26" s="890" t="s">
        <v>1632</v>
      </c>
      <c r="D26" s="891">
        <v>26248.3</v>
      </c>
      <c r="E26" s="891">
        <v>107200.68</v>
      </c>
      <c r="F26" s="891">
        <v>-80952.37999999999</v>
      </c>
      <c r="G26" s="892">
        <f t="shared" si="0"/>
        <v>-0.75514800838949903</v>
      </c>
    </row>
    <row r="27" spans="2:19" s="877" customFormat="1" ht="25.5" customHeight="1">
      <c r="B27" s="889"/>
      <c r="C27" s="890" t="s">
        <v>1641</v>
      </c>
      <c r="D27" s="891">
        <v>0</v>
      </c>
      <c r="E27" s="891">
        <v>0</v>
      </c>
      <c r="F27" s="891">
        <v>0</v>
      </c>
      <c r="G27" s="892">
        <f t="shared" si="0"/>
        <v>0</v>
      </c>
    </row>
    <row r="28" spans="2:19" s="877" customFormat="1" ht="25.5" customHeight="1">
      <c r="B28" s="889"/>
      <c r="C28" s="890" t="s">
        <v>1642</v>
      </c>
      <c r="D28" s="891">
        <v>0</v>
      </c>
      <c r="E28" s="891">
        <v>0</v>
      </c>
      <c r="F28" s="891">
        <v>0</v>
      </c>
      <c r="G28" s="883">
        <f t="shared" si="0"/>
        <v>0</v>
      </c>
      <c r="S28" s="893"/>
    </row>
    <row r="29" spans="2:19" s="877" customFormat="1" ht="25.5" customHeight="1">
      <c r="B29" s="889"/>
      <c r="C29" s="890" t="s">
        <v>1643</v>
      </c>
      <c r="D29" s="891">
        <v>0</v>
      </c>
      <c r="E29" s="891">
        <v>0</v>
      </c>
      <c r="F29" s="891">
        <v>0</v>
      </c>
      <c r="G29" s="892">
        <f t="shared" si="0"/>
        <v>0</v>
      </c>
    </row>
    <row r="30" spans="2:19" s="877" customFormat="1" ht="12.75" customHeight="1">
      <c r="B30" s="889"/>
      <c r="C30" s="890" t="s">
        <v>1644</v>
      </c>
      <c r="D30" s="891">
        <v>10044.9</v>
      </c>
      <c r="E30" s="891">
        <v>43951.68</v>
      </c>
      <c r="F30" s="891">
        <v>-33906.78</v>
      </c>
      <c r="G30" s="892">
        <f t="shared" si="0"/>
        <v>-0.77145583513531224</v>
      </c>
    </row>
    <row r="31" spans="2:19" s="877" customFormat="1" ht="12.75" customHeight="1">
      <c r="B31" s="889"/>
      <c r="C31" s="890" t="s">
        <v>1636</v>
      </c>
      <c r="D31" s="891">
        <v>0</v>
      </c>
      <c r="E31" s="891">
        <v>0</v>
      </c>
      <c r="F31" s="891">
        <v>0</v>
      </c>
      <c r="G31" s="892">
        <f t="shared" si="0"/>
        <v>0</v>
      </c>
    </row>
    <row r="32" spans="2:19" s="877" customFormat="1" ht="12.75" customHeight="1">
      <c r="B32" s="889"/>
      <c r="C32" s="890" t="s">
        <v>1639</v>
      </c>
      <c r="D32" s="891">
        <v>0</v>
      </c>
      <c r="E32" s="891">
        <v>0</v>
      </c>
      <c r="F32" s="891">
        <v>0</v>
      </c>
      <c r="G32" s="892">
        <f t="shared" si="0"/>
        <v>0</v>
      </c>
    </row>
    <row r="33" spans="2:10" s="877" customFormat="1" ht="12.75" customHeight="1">
      <c r="B33" s="889"/>
      <c r="C33" s="890" t="s">
        <v>1647</v>
      </c>
      <c r="D33" s="891">
        <v>0</v>
      </c>
      <c r="E33" s="891">
        <v>0.33</v>
      </c>
      <c r="F33" s="891">
        <v>-0.33</v>
      </c>
      <c r="G33" s="892">
        <f t="shared" si="0"/>
        <v>-1</v>
      </c>
    </row>
    <row r="34" spans="2:10" s="877" customFormat="1" ht="12.75" customHeight="1">
      <c r="B34" s="889"/>
      <c r="C34" s="890" t="s">
        <v>1648</v>
      </c>
      <c r="D34" s="891">
        <v>0</v>
      </c>
      <c r="E34" s="891">
        <v>0.17</v>
      </c>
      <c r="F34" s="891">
        <v>-0.17</v>
      </c>
      <c r="G34" s="892">
        <f t="shared" si="0"/>
        <v>-1</v>
      </c>
    </row>
    <row r="35" spans="2:10" s="877" customFormat="1" ht="12.75" customHeight="1">
      <c r="B35" s="889"/>
      <c r="C35" s="890" t="s">
        <v>1653</v>
      </c>
      <c r="D35" s="891">
        <v>7041.31</v>
      </c>
      <c r="E35" s="891">
        <v>21304</v>
      </c>
      <c r="F35" s="891">
        <v>-14262.689999999999</v>
      </c>
      <c r="G35" s="892">
        <f t="shared" si="0"/>
        <v>-0.66948413443484789</v>
      </c>
    </row>
    <row r="36" spans="2:10" s="877" customFormat="1" ht="12.75" customHeight="1">
      <c r="B36" s="889"/>
      <c r="C36" s="890" t="s">
        <v>1650</v>
      </c>
      <c r="D36" s="891">
        <v>7427.25</v>
      </c>
      <c r="E36" s="891">
        <v>27946</v>
      </c>
      <c r="F36" s="891">
        <v>-20518.75</v>
      </c>
      <c r="G36" s="892">
        <f t="shared" si="0"/>
        <v>-0.73422851213053741</v>
      </c>
    </row>
    <row r="37" spans="2:10" s="877" customFormat="1" ht="12.75" customHeight="1" thickBot="1">
      <c r="B37" s="886" t="s">
        <v>1184</v>
      </c>
      <c r="C37" s="887" t="s">
        <v>500</v>
      </c>
      <c r="D37" s="882">
        <v>0</v>
      </c>
      <c r="E37" s="882">
        <v>0</v>
      </c>
      <c r="F37" s="882">
        <v>0</v>
      </c>
      <c r="G37" s="892">
        <f t="shared" si="0"/>
        <v>0</v>
      </c>
      <c r="I37" s="888"/>
      <c r="J37" s="888"/>
    </row>
    <row r="38" spans="2:10" s="877" customFormat="1" ht="12.75" customHeight="1">
      <c r="B38" s="889"/>
      <c r="C38" s="890" t="s">
        <v>1632</v>
      </c>
      <c r="D38" s="891">
        <v>0</v>
      </c>
      <c r="E38" s="891">
        <v>0</v>
      </c>
      <c r="F38" s="891">
        <v>0</v>
      </c>
      <c r="G38" s="892">
        <f t="shared" si="0"/>
        <v>0</v>
      </c>
    </row>
    <row r="39" spans="2:10" s="877" customFormat="1" ht="25.5" customHeight="1">
      <c r="B39" s="889"/>
      <c r="C39" s="890" t="s">
        <v>1651</v>
      </c>
      <c r="D39" s="891">
        <v>0</v>
      </c>
      <c r="E39" s="891">
        <v>0</v>
      </c>
      <c r="F39" s="891">
        <v>0</v>
      </c>
      <c r="G39" s="892">
        <f t="shared" si="0"/>
        <v>0</v>
      </c>
    </row>
    <row r="40" spans="2:10" s="877" customFormat="1" ht="25.5" customHeight="1">
      <c r="B40" s="889"/>
      <c r="C40" s="890" t="s">
        <v>1642</v>
      </c>
      <c r="D40" s="891">
        <v>0</v>
      </c>
      <c r="E40" s="891">
        <v>0</v>
      </c>
      <c r="F40" s="891">
        <v>0</v>
      </c>
      <c r="G40" s="892">
        <f t="shared" si="0"/>
        <v>0</v>
      </c>
    </row>
    <row r="41" spans="2:10" s="877" customFormat="1" ht="25.5" customHeight="1">
      <c r="B41" s="889"/>
      <c r="C41" s="890" t="s">
        <v>1643</v>
      </c>
      <c r="D41" s="891">
        <v>0</v>
      </c>
      <c r="E41" s="891">
        <v>0</v>
      </c>
      <c r="F41" s="891">
        <v>0</v>
      </c>
      <c r="G41" s="892">
        <f t="shared" si="0"/>
        <v>0</v>
      </c>
    </row>
    <row r="42" spans="2:10" s="877" customFormat="1" ht="12.75" customHeight="1">
      <c r="B42" s="889"/>
      <c r="C42" s="890" t="s">
        <v>1644</v>
      </c>
      <c r="D42" s="891">
        <v>0</v>
      </c>
      <c r="E42" s="891">
        <v>0</v>
      </c>
      <c r="F42" s="891">
        <v>0</v>
      </c>
      <c r="G42" s="892">
        <f t="shared" si="0"/>
        <v>0</v>
      </c>
    </row>
    <row r="43" spans="2:10" s="877" customFormat="1" ht="12.75" customHeight="1">
      <c r="B43" s="889"/>
      <c r="C43" s="890" t="s">
        <v>1636</v>
      </c>
      <c r="D43" s="891">
        <v>0</v>
      </c>
      <c r="E43" s="891">
        <v>0</v>
      </c>
      <c r="F43" s="891">
        <v>0</v>
      </c>
      <c r="G43" s="892">
        <f t="shared" si="0"/>
        <v>0</v>
      </c>
    </row>
    <row r="44" spans="2:10" s="877" customFormat="1" ht="12.75" customHeight="1">
      <c r="B44" s="894"/>
      <c r="C44" s="895" t="s">
        <v>1639</v>
      </c>
      <c r="D44" s="891">
        <v>0</v>
      </c>
      <c r="E44" s="891">
        <v>0</v>
      </c>
      <c r="F44" s="896">
        <v>0</v>
      </c>
      <c r="G44" s="897">
        <f t="shared" si="0"/>
        <v>0</v>
      </c>
    </row>
    <row r="45" spans="2:10" s="877" customFormat="1" ht="12.75" customHeight="1">
      <c r="B45" s="894"/>
      <c r="C45" s="895" t="s">
        <v>1647</v>
      </c>
      <c r="D45" s="891">
        <v>0</v>
      </c>
      <c r="E45" s="891">
        <v>0</v>
      </c>
      <c r="F45" s="896">
        <v>0</v>
      </c>
      <c r="G45" s="897">
        <f t="shared" si="0"/>
        <v>0</v>
      </c>
    </row>
    <row r="46" spans="2:10" s="877" customFormat="1" ht="12.75" customHeight="1">
      <c r="B46" s="894"/>
      <c r="C46" s="895" t="s">
        <v>1654</v>
      </c>
      <c r="D46" s="891">
        <v>0</v>
      </c>
      <c r="E46" s="891">
        <v>0</v>
      </c>
      <c r="F46" s="896">
        <v>0</v>
      </c>
      <c r="G46" s="897">
        <f t="shared" si="0"/>
        <v>0</v>
      </c>
    </row>
    <row r="47" spans="2:10" s="877" customFormat="1" ht="12.75" customHeight="1">
      <c r="B47" s="894"/>
      <c r="C47" s="895" t="s">
        <v>1649</v>
      </c>
      <c r="D47" s="891">
        <v>0</v>
      </c>
      <c r="E47" s="891">
        <v>0</v>
      </c>
      <c r="F47" s="896">
        <v>0</v>
      </c>
      <c r="G47" s="897">
        <f t="shared" si="0"/>
        <v>0</v>
      </c>
    </row>
    <row r="48" spans="2:10" s="877" customFormat="1" ht="12.75" customHeight="1">
      <c r="B48" s="894"/>
      <c r="C48" s="895" t="s">
        <v>1650</v>
      </c>
      <c r="D48" s="891">
        <v>0</v>
      </c>
      <c r="E48" s="891">
        <v>0</v>
      </c>
      <c r="F48" s="896">
        <v>0</v>
      </c>
      <c r="G48" s="897">
        <f t="shared" si="0"/>
        <v>0</v>
      </c>
    </row>
    <row r="49" spans="2:10" s="877" customFormat="1" ht="12.75" customHeight="1" thickBot="1">
      <c r="B49" s="898" t="s">
        <v>1185</v>
      </c>
      <c r="C49" s="899" t="s">
        <v>501</v>
      </c>
      <c r="D49" s="900">
        <v>65688.090000000011</v>
      </c>
      <c r="E49" s="900">
        <v>114478.5</v>
      </c>
      <c r="F49" s="900">
        <v>-48790.409999999989</v>
      </c>
      <c r="G49" s="901">
        <f t="shared" si="0"/>
        <v>-0.42619714618902227</v>
      </c>
      <c r="I49" s="888"/>
      <c r="J49" s="888"/>
    </row>
    <row r="50" spans="2:10" s="877" customFormat="1" ht="12.75" customHeight="1">
      <c r="B50" s="902"/>
      <c r="C50" s="903"/>
      <c r="D50" s="904"/>
      <c r="E50" s="905"/>
      <c r="F50" s="904"/>
      <c r="G50" s="905"/>
    </row>
    <row r="51" spans="2:10" s="877" customFormat="1" ht="12.75" customHeight="1">
      <c r="B51" s="1111" t="s">
        <v>1306</v>
      </c>
      <c r="C51" s="1111"/>
      <c r="D51" s="904"/>
      <c r="E51" s="905"/>
      <c r="F51" s="904"/>
      <c r="G51" s="905"/>
    </row>
    <row r="52" spans="2:10" s="877" customFormat="1" ht="12.75" customHeight="1">
      <c r="B52" s="906"/>
      <c r="C52" s="875"/>
      <c r="D52" s="907"/>
      <c r="E52" s="906"/>
      <c r="F52" s="907"/>
      <c r="G52" s="906"/>
    </row>
    <row r="56" spans="2:10" ht="12.75" customHeight="1">
      <c r="D56" s="909"/>
      <c r="E56" s="909"/>
    </row>
    <row r="57" spans="2:10" ht="12.75" customHeight="1">
      <c r="D57" s="909"/>
      <c r="E57" s="909"/>
    </row>
    <row r="58" spans="2:10" ht="12.75" customHeight="1">
      <c r="D58" s="909"/>
      <c r="E58" s="909"/>
    </row>
    <row r="59" spans="2:10" ht="12.75" customHeight="1">
      <c r="D59" s="909"/>
      <c r="E59" s="909"/>
    </row>
    <row r="60" spans="2:10" ht="12.75" customHeight="1">
      <c r="D60" s="909"/>
      <c r="E60" s="909"/>
    </row>
    <row r="61" spans="2:10" ht="12.75" customHeight="1">
      <c r="D61" s="909"/>
      <c r="E61" s="909"/>
    </row>
    <row r="62" spans="2:10" ht="12.75" customHeight="1">
      <c r="D62" s="909"/>
      <c r="E62" s="909"/>
    </row>
    <row r="63" spans="2:10" ht="12.75" customHeight="1">
      <c r="D63" s="909"/>
      <c r="E63" s="909"/>
    </row>
    <row r="65" spans="4:5" ht="12.75" customHeight="1">
      <c r="D65" s="909"/>
      <c r="E65" s="909"/>
    </row>
    <row r="66" spans="4:5" ht="12.75" customHeight="1">
      <c r="D66" s="909"/>
      <c r="E66" s="909"/>
    </row>
    <row r="67" spans="4:5" ht="12.75" customHeight="1">
      <c r="D67" s="909"/>
      <c r="E67" s="909"/>
    </row>
    <row r="68" spans="4:5" ht="12.75" customHeight="1">
      <c r="D68" s="909"/>
      <c r="E68" s="909"/>
    </row>
    <row r="69" spans="4:5" ht="12.75" customHeight="1">
      <c r="D69" s="909"/>
      <c r="E69" s="909"/>
    </row>
    <row r="70" spans="4:5" ht="12.75" customHeight="1">
      <c r="D70" s="909"/>
      <c r="E70" s="909"/>
    </row>
    <row r="71" spans="4:5" ht="12.75" customHeight="1">
      <c r="D71" s="909"/>
      <c r="E71" s="909"/>
    </row>
    <row r="72" spans="4:5" ht="12.75" customHeight="1">
      <c r="D72" s="909"/>
      <c r="E72" s="909"/>
    </row>
    <row r="73" spans="4:5" ht="12.75" customHeight="1">
      <c r="D73" s="909"/>
      <c r="E73" s="909"/>
    </row>
    <row r="74" spans="4:5" ht="12.75" customHeight="1">
      <c r="D74" s="909"/>
      <c r="E74" s="909"/>
    </row>
    <row r="75" spans="4:5" ht="12.75" customHeight="1">
      <c r="D75" s="909"/>
      <c r="E75" s="909"/>
    </row>
    <row r="76" spans="4:5" ht="12.75" customHeight="1">
      <c r="D76" s="909"/>
      <c r="E76" s="909"/>
    </row>
    <row r="77" spans="4:5" ht="12.75" customHeight="1">
      <c r="D77" s="909"/>
      <c r="E77" s="909"/>
    </row>
    <row r="78" spans="4:5" ht="12.75" customHeight="1">
      <c r="D78" s="909"/>
      <c r="E78" s="909"/>
    </row>
    <row r="79" spans="4:5" ht="12.75" customHeight="1">
      <c r="D79" s="909"/>
      <c r="E79" s="909"/>
    </row>
    <row r="80" spans="4:5" ht="12.75" customHeight="1">
      <c r="D80" s="909"/>
      <c r="E80" s="909"/>
    </row>
    <row r="81" spans="4:5" ht="12.75" customHeight="1">
      <c r="D81" s="909"/>
      <c r="E81" s="909"/>
    </row>
    <row r="82" spans="4:5" ht="12.75" customHeight="1">
      <c r="D82" s="909"/>
      <c r="E82" s="909"/>
    </row>
    <row r="85" spans="4:5" ht="12.75" customHeight="1">
      <c r="D85" s="909"/>
      <c r="E85" s="909"/>
    </row>
    <row r="86" spans="4:5" ht="12.75" customHeight="1">
      <c r="D86" s="909"/>
      <c r="E86" s="909"/>
    </row>
    <row r="87" spans="4:5" ht="12.75" customHeight="1">
      <c r="D87" s="909"/>
      <c r="E87" s="909"/>
    </row>
    <row r="88" spans="4:5" ht="12.75" customHeight="1">
      <c r="D88" s="909"/>
      <c r="E88" s="909"/>
    </row>
    <row r="89" spans="4:5" ht="12.75" customHeight="1">
      <c r="D89" s="909"/>
      <c r="E89" s="909"/>
    </row>
    <row r="90" spans="4:5" ht="12.75" customHeight="1">
      <c r="D90" s="909"/>
      <c r="E90" s="909"/>
    </row>
    <row r="91" spans="4:5" ht="12.75" customHeight="1">
      <c r="D91" s="909"/>
      <c r="E91" s="909"/>
    </row>
    <row r="92" spans="4:5" ht="12.75" customHeight="1">
      <c r="D92" s="909"/>
      <c r="E92" s="909"/>
    </row>
    <row r="93" spans="4:5" ht="12.75" customHeight="1">
      <c r="D93" s="909"/>
      <c r="E93" s="909"/>
    </row>
    <row r="95" spans="4:5" ht="12.75" customHeight="1">
      <c r="D95" s="909"/>
      <c r="E95" s="909"/>
    </row>
    <row r="96" spans="4:5" ht="12.75" customHeight="1">
      <c r="D96" s="909"/>
      <c r="E96" s="909"/>
    </row>
  </sheetData>
  <mergeCells count="7">
    <mergeCell ref="F1:F2"/>
    <mergeCell ref="G1:G2"/>
    <mergeCell ref="B51:C51"/>
    <mergeCell ref="B1:B2"/>
    <mergeCell ref="C1:C2"/>
    <mergeCell ref="D1:D2"/>
    <mergeCell ref="E1:E2"/>
  </mergeCells>
  <dataValidations count="3">
    <dataValidation type="list" allowBlank="1" showInputMessage="1" showErrorMessage="1" sqref="B56:B63" xr:uid="{DFEA8097-7DA9-48A3-B95A-91895B68737F}">
      <formula1>$C$6:$C$13</formula1>
    </dataValidation>
    <dataValidation type="list" allowBlank="1" showInputMessage="1" showErrorMessage="1" sqref="B68:B78" xr:uid="{6254E649-8891-4767-989F-2C3C5D80C91B}">
      <formula1>$C$15:$C$22</formula1>
    </dataValidation>
    <dataValidation type="list" allowBlank="1" showInputMessage="1" showErrorMessage="1" sqref="B85:B93" xr:uid="{5CBC9702-6DFC-4F9C-929D-E37DF054927A}">
      <formula1>$C$26:$C$36</formula1>
    </dataValidation>
  </dataValidations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34C6-B99A-487D-BD8A-4989DAE0166A}">
  <sheetPr>
    <tabColor theme="0"/>
  </sheetPr>
  <dimension ref="B1:S83"/>
  <sheetViews>
    <sheetView workbookViewId="0"/>
  </sheetViews>
  <sheetFormatPr defaultColWidth="9.85546875" defaultRowHeight="12.75" customHeight="1"/>
  <cols>
    <col min="1" max="1" width="11.28515625" style="922" bestFit="1" customWidth="1"/>
    <col min="2" max="2" width="12" style="922" customWidth="1"/>
    <col min="3" max="3" width="54.28515625" style="922" customWidth="1"/>
    <col min="4" max="6" width="10.42578125" style="922" customWidth="1"/>
    <col min="7" max="7" width="10.42578125" style="936" customWidth="1"/>
    <col min="8" max="9" width="9.85546875" style="1009" customWidth="1"/>
    <col min="10" max="12" width="9.85546875" style="1009"/>
    <col min="13" max="16384" width="9.85546875" style="922"/>
  </cols>
  <sheetData>
    <row r="1" spans="2:12" s="910" customFormat="1" ht="15" customHeight="1">
      <c r="B1" s="1105" t="s">
        <v>598</v>
      </c>
      <c r="C1" s="1104" t="s">
        <v>475</v>
      </c>
      <c r="D1" s="1104" t="s">
        <v>1497</v>
      </c>
      <c r="E1" s="1104" t="s">
        <v>1498</v>
      </c>
      <c r="F1" s="1104" t="s">
        <v>380</v>
      </c>
      <c r="G1" s="1112" t="s">
        <v>381</v>
      </c>
      <c r="H1" s="1005"/>
      <c r="I1" s="1005"/>
      <c r="J1" s="1005"/>
      <c r="K1" s="1005"/>
      <c r="L1" s="1005"/>
    </row>
    <row r="2" spans="2:12" s="910" customFormat="1" ht="12.75" customHeight="1">
      <c r="B2" s="1115"/>
      <c r="C2" s="1104"/>
      <c r="D2" s="1104"/>
      <c r="E2" s="1104"/>
      <c r="F2" s="1104"/>
      <c r="G2" s="1113"/>
      <c r="H2" s="1005"/>
      <c r="I2" s="1005"/>
      <c r="J2" s="1005"/>
      <c r="K2" s="1005"/>
      <c r="L2" s="1005"/>
    </row>
    <row r="3" spans="2:12" s="910" customFormat="1" ht="12.75" customHeight="1">
      <c r="B3" s="911" t="s">
        <v>1186</v>
      </c>
      <c r="C3" s="912" t="s">
        <v>502</v>
      </c>
      <c r="D3" s="913">
        <f>+D4+D24</f>
        <v>3654313.3800000004</v>
      </c>
      <c r="E3" s="913">
        <f t="shared" ref="E3:F3" si="0">+E4+E24</f>
        <v>2999571.1399999997</v>
      </c>
      <c r="F3" s="914">
        <f t="shared" si="0"/>
        <v>654742.24000000046</v>
      </c>
      <c r="G3" s="1002">
        <f t="shared" ref="G3:G53" si="1">+IF(E3=0,IF(D3=0,0,1),(D3-E3)/E3)</f>
        <v>0.2182786169892276</v>
      </c>
      <c r="H3" s="1005">
        <f>+IFERROR(VLOOKUP(B3,'[55]CE 2024_MDS'!$C$361:$H$558,5,FALSE),0)</f>
        <v>3654313.3800000004</v>
      </c>
      <c r="I3" s="1005">
        <f>+IFERROR(VLOOKUP(B3,'[55]CE 2024_MDS'!$C$361:$H$558,6,FALSE),0)</f>
        <v>2999571.14</v>
      </c>
      <c r="J3" s="1005">
        <f>+H3-D3</f>
        <v>0</v>
      </c>
      <c r="K3" s="1005">
        <f>+I3-E3</f>
        <v>0</v>
      </c>
      <c r="L3" s="1005"/>
    </row>
    <row r="4" spans="2:12" s="910" customFormat="1" ht="12.75" customHeight="1">
      <c r="B4" s="915" t="s">
        <v>1187</v>
      </c>
      <c r="C4" s="916" t="s">
        <v>503</v>
      </c>
      <c r="D4" s="913">
        <v>16943.849999999999</v>
      </c>
      <c r="E4" s="913">
        <v>0</v>
      </c>
      <c r="F4" s="914">
        <v>16943.849999999999</v>
      </c>
      <c r="G4" s="1002">
        <f t="shared" si="1"/>
        <v>1</v>
      </c>
      <c r="H4" s="1005">
        <f>+IFERROR(VLOOKUP(B4,'[55]CE 2024_MDS'!$C$361:$H$558,5,FALSE),0)</f>
        <v>16943.849999999999</v>
      </c>
      <c r="I4" s="1005">
        <f>+IFERROR(VLOOKUP(B4,'[55]CE 2024_MDS'!$C$361:$H$558,6,FALSE),0)</f>
        <v>0</v>
      </c>
      <c r="J4" s="1005">
        <f t="shared" ref="J4:J53" si="2">+H4-D4</f>
        <v>0</v>
      </c>
      <c r="K4" s="1005">
        <f t="shared" ref="K4:K53" si="3">+I4-E4</f>
        <v>0</v>
      </c>
      <c r="L4" s="1005"/>
    </row>
    <row r="5" spans="2:12" s="910" customFormat="1" ht="25.5" customHeight="1">
      <c r="B5" s="917" t="s">
        <v>1188</v>
      </c>
      <c r="C5" s="918" t="s">
        <v>504</v>
      </c>
      <c r="D5" s="913">
        <v>16943.849999999999</v>
      </c>
      <c r="E5" s="913">
        <v>0</v>
      </c>
      <c r="F5" s="914">
        <v>16943.849999999999</v>
      </c>
      <c r="G5" s="1002">
        <f t="shared" si="1"/>
        <v>1</v>
      </c>
      <c r="H5" s="1005">
        <f>+IFERROR(VLOOKUP(B5,'[55]CE 2024_MDS'!$C$361:$H$558,5,FALSE),0)</f>
        <v>16943.849999999999</v>
      </c>
      <c r="I5" s="1006">
        <f>+IFERROR(VLOOKUP(B5,'[55]CE 2024_MDS'!$C$361:$H$558,6,FALSE),0)</f>
        <v>0</v>
      </c>
      <c r="J5" s="1006">
        <f t="shared" si="2"/>
        <v>0</v>
      </c>
      <c r="K5" s="1005">
        <f t="shared" si="3"/>
        <v>0</v>
      </c>
      <c r="L5" s="1005"/>
    </row>
    <row r="6" spans="2:12" s="910" customFormat="1" ht="12.75" customHeight="1">
      <c r="B6" s="919"/>
      <c r="C6" s="920" t="s">
        <v>1632</v>
      </c>
      <c r="D6" s="914">
        <v>8264.51</v>
      </c>
      <c r="E6" s="914">
        <v>0</v>
      </c>
      <c r="F6" s="914">
        <v>8264.51</v>
      </c>
      <c r="G6" s="1002">
        <f t="shared" si="1"/>
        <v>1</v>
      </c>
      <c r="H6" s="1005"/>
      <c r="I6" s="1005"/>
      <c r="J6" s="1005"/>
      <c r="K6" s="1005"/>
      <c r="L6" s="1005"/>
    </row>
    <row r="7" spans="2:12" s="910" customFormat="1" ht="12.75" customHeight="1">
      <c r="B7" s="919"/>
      <c r="C7" s="920" t="s">
        <v>480</v>
      </c>
      <c r="D7" s="914">
        <v>4243.75</v>
      </c>
      <c r="E7" s="914">
        <v>0</v>
      </c>
      <c r="F7" s="914">
        <v>4243.75</v>
      </c>
      <c r="G7" s="1002">
        <f t="shared" si="1"/>
        <v>1</v>
      </c>
      <c r="H7" s="1005"/>
      <c r="I7" s="1005"/>
      <c r="J7" s="1005"/>
      <c r="K7" s="1005"/>
      <c r="L7" s="1005"/>
    </row>
    <row r="8" spans="2:12" s="910" customFormat="1" ht="12.75" customHeight="1">
      <c r="B8" s="919"/>
      <c r="C8" s="920" t="s">
        <v>1640</v>
      </c>
      <c r="D8" s="914">
        <v>0</v>
      </c>
      <c r="E8" s="914">
        <v>0</v>
      </c>
      <c r="F8" s="914">
        <v>0</v>
      </c>
      <c r="G8" s="1002">
        <f t="shared" si="1"/>
        <v>0</v>
      </c>
      <c r="H8" s="1005"/>
      <c r="I8" s="1005"/>
      <c r="J8" s="1005"/>
      <c r="K8" s="1005"/>
      <c r="L8" s="1005"/>
    </row>
    <row r="9" spans="2:12" s="910" customFormat="1" ht="12.75" customHeight="1">
      <c r="B9" s="919"/>
      <c r="C9" s="920" t="s">
        <v>1635</v>
      </c>
      <c r="D9" s="914">
        <v>0</v>
      </c>
      <c r="E9" s="914">
        <v>0</v>
      </c>
      <c r="F9" s="914">
        <v>0</v>
      </c>
      <c r="G9" s="1002">
        <f t="shared" si="1"/>
        <v>0</v>
      </c>
      <c r="H9" s="1005"/>
      <c r="I9" s="1005"/>
      <c r="J9" s="1005"/>
      <c r="K9" s="1005"/>
      <c r="L9" s="1005"/>
    </row>
    <row r="10" spans="2:12" s="910" customFormat="1" ht="12.75" customHeight="1">
      <c r="B10" s="919"/>
      <c r="C10" s="920" t="s">
        <v>481</v>
      </c>
      <c r="D10" s="914">
        <v>4435.5899999999992</v>
      </c>
      <c r="E10" s="914">
        <v>0</v>
      </c>
      <c r="F10" s="914">
        <v>4435.5899999999992</v>
      </c>
      <c r="G10" s="1002">
        <f t="shared" si="1"/>
        <v>1</v>
      </c>
      <c r="H10" s="1005"/>
      <c r="I10" s="1005"/>
      <c r="J10" s="1005"/>
      <c r="K10" s="1005"/>
      <c r="L10" s="1005"/>
    </row>
    <row r="11" spans="2:12" s="910" customFormat="1" ht="12.75" customHeight="1">
      <c r="B11" s="919"/>
      <c r="C11" s="920" t="s">
        <v>1636</v>
      </c>
      <c r="D11" s="914">
        <v>0</v>
      </c>
      <c r="E11" s="914">
        <v>0</v>
      </c>
      <c r="F11" s="914">
        <v>0</v>
      </c>
      <c r="G11" s="1002">
        <f t="shared" si="1"/>
        <v>0</v>
      </c>
      <c r="H11" s="1005"/>
      <c r="I11" s="1005"/>
      <c r="J11" s="1005"/>
      <c r="K11" s="1005"/>
      <c r="L11" s="1005"/>
    </row>
    <row r="12" spans="2:12" s="910" customFormat="1" ht="12.75" customHeight="1">
      <c r="B12" s="919"/>
      <c r="C12" s="920" t="s">
        <v>1639</v>
      </c>
      <c r="D12" s="914">
        <v>0</v>
      </c>
      <c r="E12" s="914">
        <v>0</v>
      </c>
      <c r="F12" s="914">
        <v>0</v>
      </c>
      <c r="G12" s="1002">
        <f t="shared" si="1"/>
        <v>0</v>
      </c>
      <c r="H12" s="1005"/>
      <c r="I12" s="1005"/>
      <c r="J12" s="1005"/>
      <c r="K12" s="1005"/>
      <c r="L12" s="1005"/>
    </row>
    <row r="13" spans="2:12" s="910" customFormat="1" ht="12.75" customHeight="1">
      <c r="B13" s="919"/>
      <c r="C13" s="920" t="s">
        <v>1652</v>
      </c>
      <c r="D13" s="914">
        <v>0</v>
      </c>
      <c r="E13" s="914">
        <v>0</v>
      </c>
      <c r="F13" s="914">
        <v>0</v>
      </c>
      <c r="G13" s="1002">
        <f t="shared" si="1"/>
        <v>0</v>
      </c>
      <c r="H13" s="1005"/>
      <c r="I13" s="1005"/>
      <c r="J13" s="1005"/>
      <c r="K13" s="1005"/>
      <c r="L13" s="1005"/>
    </row>
    <row r="14" spans="2:12" s="910" customFormat="1" ht="25.5" customHeight="1">
      <c r="B14" s="917" t="s">
        <v>1189</v>
      </c>
      <c r="C14" s="918" t="s">
        <v>505</v>
      </c>
      <c r="D14" s="913">
        <v>0</v>
      </c>
      <c r="E14" s="913">
        <v>0</v>
      </c>
      <c r="F14" s="913">
        <v>0</v>
      </c>
      <c r="G14" s="1002">
        <f t="shared" si="1"/>
        <v>0</v>
      </c>
      <c r="H14" s="1005">
        <f>+IFERROR(VLOOKUP(B14,'[55]CE 2024_MDS'!$C$361:$H$558,5,FALSE),0)</f>
        <v>0</v>
      </c>
      <c r="I14" s="1005">
        <f>+IFERROR(VLOOKUP(B14,'[55]CE 2024_MDS'!$C$361:$H$558,6,FALSE),0)</f>
        <v>0</v>
      </c>
      <c r="J14" s="1005">
        <f t="shared" si="2"/>
        <v>0</v>
      </c>
      <c r="K14" s="1005">
        <f t="shared" si="3"/>
        <v>0</v>
      </c>
      <c r="L14" s="1005"/>
    </row>
    <row r="15" spans="2:12" s="910" customFormat="1" ht="12.75" customHeight="1">
      <c r="B15" s="919"/>
      <c r="C15" s="920" t="s">
        <v>1632</v>
      </c>
      <c r="D15" s="914"/>
      <c r="E15" s="914"/>
      <c r="F15" s="914">
        <v>0</v>
      </c>
      <c r="G15" s="1002">
        <f t="shared" si="1"/>
        <v>0</v>
      </c>
      <c r="H15" s="1007"/>
      <c r="I15" s="1008"/>
      <c r="J15" s="1005"/>
      <c r="K15" s="1005"/>
      <c r="L15" s="1005"/>
    </row>
    <row r="16" spans="2:12" s="910" customFormat="1" ht="12.75" customHeight="1">
      <c r="B16" s="919"/>
      <c r="C16" s="920" t="s">
        <v>480</v>
      </c>
      <c r="D16" s="914"/>
      <c r="E16" s="914"/>
      <c r="F16" s="914">
        <v>0</v>
      </c>
      <c r="G16" s="1002">
        <f t="shared" si="1"/>
        <v>0</v>
      </c>
      <c r="H16" s="1007"/>
      <c r="I16" s="1008"/>
      <c r="J16" s="1005"/>
      <c r="K16" s="1005"/>
      <c r="L16" s="1005"/>
    </row>
    <row r="17" spans="2:19" s="910" customFormat="1" ht="12.75" customHeight="1">
      <c r="B17" s="919"/>
      <c r="C17" s="920" t="s">
        <v>1640</v>
      </c>
      <c r="D17" s="914"/>
      <c r="E17" s="914"/>
      <c r="F17" s="914">
        <v>0</v>
      </c>
      <c r="G17" s="1002">
        <f t="shared" si="1"/>
        <v>0</v>
      </c>
      <c r="H17" s="1007"/>
      <c r="I17" s="1008"/>
      <c r="J17" s="1005"/>
      <c r="K17" s="1005"/>
      <c r="L17" s="1005"/>
    </row>
    <row r="18" spans="2:19" s="910" customFormat="1" ht="12.75" customHeight="1">
      <c r="B18" s="919"/>
      <c r="C18" s="920" t="s">
        <v>1635</v>
      </c>
      <c r="D18" s="914"/>
      <c r="E18" s="914"/>
      <c r="F18" s="914">
        <v>0</v>
      </c>
      <c r="G18" s="1002">
        <f t="shared" si="1"/>
        <v>0</v>
      </c>
      <c r="H18" s="1007"/>
      <c r="I18" s="1008"/>
      <c r="J18" s="1005"/>
      <c r="K18" s="1005"/>
      <c r="L18" s="1005"/>
    </row>
    <row r="19" spans="2:19" s="910" customFormat="1" ht="12.75" customHeight="1">
      <c r="B19" s="919"/>
      <c r="C19" s="920" t="s">
        <v>481</v>
      </c>
      <c r="D19" s="914"/>
      <c r="E19" s="914"/>
      <c r="F19" s="914">
        <v>0</v>
      </c>
      <c r="G19" s="1002">
        <f t="shared" si="1"/>
        <v>0</v>
      </c>
      <c r="H19" s="1007"/>
      <c r="I19" s="1008"/>
      <c r="J19" s="1005"/>
      <c r="K19" s="1005"/>
      <c r="L19" s="1005"/>
    </row>
    <row r="20" spans="2:19" s="910" customFormat="1" ht="12.75" customHeight="1">
      <c r="B20" s="919"/>
      <c r="C20" s="920" t="s">
        <v>1636</v>
      </c>
      <c r="D20" s="914"/>
      <c r="E20" s="914"/>
      <c r="F20" s="914">
        <v>0</v>
      </c>
      <c r="G20" s="1002">
        <f t="shared" si="1"/>
        <v>0</v>
      </c>
      <c r="H20" s="1007"/>
      <c r="I20" s="1008"/>
      <c r="J20" s="1005"/>
      <c r="K20" s="1005"/>
      <c r="L20" s="1005"/>
    </row>
    <row r="21" spans="2:19" s="910" customFormat="1" ht="12.75" customHeight="1">
      <c r="B21" s="919"/>
      <c r="C21" s="920" t="s">
        <v>1639</v>
      </c>
      <c r="D21" s="914"/>
      <c r="E21" s="914"/>
      <c r="F21" s="914">
        <v>0</v>
      </c>
      <c r="G21" s="1002">
        <f t="shared" si="1"/>
        <v>0</v>
      </c>
      <c r="H21" s="1007"/>
      <c r="I21" s="1008"/>
      <c r="J21" s="1005"/>
      <c r="K21" s="1005"/>
      <c r="L21" s="1005"/>
    </row>
    <row r="22" spans="2:19" s="910" customFormat="1" ht="12.75" customHeight="1">
      <c r="B22" s="919"/>
      <c r="C22" s="920" t="s">
        <v>1652</v>
      </c>
      <c r="D22" s="914"/>
      <c r="E22" s="914"/>
      <c r="F22" s="914">
        <v>0</v>
      </c>
      <c r="G22" s="1002">
        <f t="shared" si="1"/>
        <v>0</v>
      </c>
      <c r="H22" s="1007"/>
      <c r="I22" s="1008"/>
      <c r="J22" s="1005"/>
      <c r="K22" s="1005"/>
      <c r="L22" s="1005"/>
    </row>
    <row r="23" spans="2:19" s="910" customFormat="1" ht="12.75" customHeight="1">
      <c r="B23" s="917" t="s">
        <v>1190</v>
      </c>
      <c r="C23" s="918" t="s">
        <v>506</v>
      </c>
      <c r="D23" s="914">
        <v>0</v>
      </c>
      <c r="E23" s="914">
        <v>0</v>
      </c>
      <c r="F23" s="914">
        <v>0</v>
      </c>
      <c r="G23" s="1002">
        <f t="shared" si="1"/>
        <v>0</v>
      </c>
      <c r="H23" s="1007">
        <f>+IFERROR(VLOOKUP(B23,'[55]CE 2024_MDS'!$C$361:$H$558,5,FALSE),0)</f>
        <v>0</v>
      </c>
      <c r="I23" s="1008">
        <f>+IFERROR(VLOOKUP(B23,'[55]CE 2024_MDS'!$C$361:$H$558,6,FALSE),0)</f>
        <v>0</v>
      </c>
      <c r="J23" s="1005">
        <f t="shared" si="2"/>
        <v>0</v>
      </c>
      <c r="K23" s="1005">
        <f t="shared" si="3"/>
        <v>0</v>
      </c>
      <c r="L23" s="1005"/>
    </row>
    <row r="24" spans="2:19" s="910" customFormat="1" ht="12.75" customHeight="1">
      <c r="B24" s="915" t="s">
        <v>1191</v>
      </c>
      <c r="C24" s="916" t="s">
        <v>507</v>
      </c>
      <c r="D24" s="921">
        <f>+D25+D39+D53</f>
        <v>3637369.5300000003</v>
      </c>
      <c r="E24" s="921">
        <f t="shared" ref="E24:F24" si="4">+E25+E39+E53</f>
        <v>2999571.1399999997</v>
      </c>
      <c r="F24" s="921">
        <f t="shared" si="4"/>
        <v>637798.39000000048</v>
      </c>
      <c r="G24" s="1002">
        <f t="shared" si="1"/>
        <v>0.2126298594805125</v>
      </c>
      <c r="H24" s="1007">
        <f>+IFERROR(VLOOKUP(B24,'[55]CE 2024_MDS'!$C$361:$H$558,5,FALSE),0)</f>
        <v>3637369.5300000003</v>
      </c>
      <c r="I24" s="1008">
        <f>+IFERROR(VLOOKUP(B24,'[55]CE 2024_MDS'!$C$361:$H$558,6,FALSE),0)</f>
        <v>2999571.14</v>
      </c>
      <c r="J24" s="1005">
        <f t="shared" si="2"/>
        <v>0</v>
      </c>
      <c r="K24" s="1005">
        <f t="shared" si="3"/>
        <v>0</v>
      </c>
      <c r="L24" s="1005"/>
    </row>
    <row r="25" spans="2:19" s="910" customFormat="1" ht="25.5" customHeight="1">
      <c r="B25" s="917" t="s">
        <v>1192</v>
      </c>
      <c r="C25" s="918" t="s">
        <v>508</v>
      </c>
      <c r="D25" s="921">
        <v>3552553.43</v>
      </c>
      <c r="E25" s="921">
        <v>2999571.1399999997</v>
      </c>
      <c r="F25" s="921">
        <v>552982.2900000005</v>
      </c>
      <c r="G25" s="1002">
        <f t="shared" si="1"/>
        <v>0.18435378398793387</v>
      </c>
      <c r="H25" s="1007">
        <f>+IFERROR(VLOOKUP(B25,'[55]CE 2024_MDS'!$C$361:$H$558,5,FALSE),0)</f>
        <v>3552553.43</v>
      </c>
      <c r="I25" s="1008">
        <f>+IFERROR(VLOOKUP(B25,'[55]CE 2024_MDS'!$C$361:$H$558,6,FALSE),0)</f>
        <v>2999571.14</v>
      </c>
      <c r="J25" s="1005">
        <f t="shared" si="2"/>
        <v>0</v>
      </c>
      <c r="K25" s="1005">
        <f t="shared" si="3"/>
        <v>0</v>
      </c>
      <c r="L25" s="1005"/>
    </row>
    <row r="26" spans="2:19" s="910" customFormat="1" ht="12.75" customHeight="1">
      <c r="B26" s="919"/>
      <c r="C26" s="920" t="s">
        <v>1632</v>
      </c>
      <c r="D26" s="914">
        <v>1668080.09</v>
      </c>
      <c r="E26" s="914">
        <v>1493517.3</v>
      </c>
      <c r="F26" s="914">
        <v>174562.79000000004</v>
      </c>
      <c r="G26" s="1002">
        <f t="shared" si="1"/>
        <v>0.11688032672939244</v>
      </c>
      <c r="H26" s="1007"/>
      <c r="I26" s="1008"/>
      <c r="J26" s="1005"/>
      <c r="K26" s="1005"/>
      <c r="L26" s="1005"/>
    </row>
    <row r="27" spans="2:19" s="910" customFormat="1" ht="38.25" customHeight="1">
      <c r="B27" s="919"/>
      <c r="C27" s="920" t="s">
        <v>1641</v>
      </c>
      <c r="D27" s="914">
        <v>0</v>
      </c>
      <c r="E27" s="914">
        <v>0</v>
      </c>
      <c r="F27" s="914">
        <v>0</v>
      </c>
      <c r="G27" s="1002">
        <f t="shared" si="1"/>
        <v>0</v>
      </c>
      <c r="H27" s="1007"/>
      <c r="I27" s="1008"/>
      <c r="J27" s="1005"/>
      <c r="K27" s="1005"/>
      <c r="L27" s="1005"/>
    </row>
    <row r="28" spans="2:19" s="910" customFormat="1" ht="21.75" customHeight="1">
      <c r="B28" s="919"/>
      <c r="C28" s="920" t="s">
        <v>1642</v>
      </c>
      <c r="D28" s="914">
        <v>0</v>
      </c>
      <c r="E28" s="914">
        <v>0</v>
      </c>
      <c r="F28" s="914">
        <v>0</v>
      </c>
      <c r="G28" s="1002">
        <f t="shared" si="1"/>
        <v>0</v>
      </c>
      <c r="H28" s="1007"/>
      <c r="I28" s="1008"/>
      <c r="J28" s="1005"/>
      <c r="K28" s="1005"/>
      <c r="L28" s="1005"/>
      <c r="S28" s="922"/>
    </row>
    <row r="29" spans="2:19" s="910" customFormat="1" ht="25.5" customHeight="1">
      <c r="B29" s="919"/>
      <c r="C29" s="920" t="s">
        <v>1643</v>
      </c>
      <c r="D29" s="914">
        <v>0</v>
      </c>
      <c r="E29" s="914">
        <v>0</v>
      </c>
      <c r="F29" s="914">
        <v>0</v>
      </c>
      <c r="G29" s="1002">
        <f t="shared" si="1"/>
        <v>0</v>
      </c>
      <c r="H29" s="1007"/>
      <c r="I29" s="1008"/>
      <c r="J29" s="1005"/>
      <c r="K29" s="1005"/>
      <c r="L29" s="1005"/>
    </row>
    <row r="30" spans="2:19" s="910" customFormat="1" ht="12.75" customHeight="1">
      <c r="B30" s="919"/>
      <c r="C30" s="920" t="s">
        <v>1644</v>
      </c>
      <c r="D30" s="914">
        <v>765988.80999999994</v>
      </c>
      <c r="E30" s="914">
        <v>653526.2699999999</v>
      </c>
      <c r="F30" s="914">
        <v>112462.54000000004</v>
      </c>
      <c r="G30" s="1002">
        <f t="shared" si="1"/>
        <v>0.17208572197105412</v>
      </c>
      <c r="H30" s="1007"/>
      <c r="I30" s="1008"/>
      <c r="J30" s="1005"/>
      <c r="K30" s="1005"/>
      <c r="L30" s="1005"/>
    </row>
    <row r="31" spans="2:19" s="910" customFormat="1" ht="12.75" customHeight="1">
      <c r="B31" s="919"/>
      <c r="C31" s="920" t="s">
        <v>1636</v>
      </c>
      <c r="D31" s="914">
        <v>0</v>
      </c>
      <c r="E31" s="914">
        <v>0</v>
      </c>
      <c r="F31" s="914">
        <v>0</v>
      </c>
      <c r="G31" s="1002">
        <f t="shared" si="1"/>
        <v>0</v>
      </c>
      <c r="H31" s="1007"/>
      <c r="I31" s="1008"/>
      <c r="J31" s="1005"/>
      <c r="K31" s="1005"/>
      <c r="L31" s="1005"/>
    </row>
    <row r="32" spans="2:19" s="910" customFormat="1" ht="12.75" customHeight="1">
      <c r="B32" s="919"/>
      <c r="C32" s="920" t="s">
        <v>1645</v>
      </c>
      <c r="D32" s="914">
        <v>0</v>
      </c>
      <c r="E32" s="914">
        <v>0</v>
      </c>
      <c r="F32" s="914">
        <v>0</v>
      </c>
      <c r="G32" s="1002">
        <f t="shared" si="1"/>
        <v>0</v>
      </c>
      <c r="H32" s="1007"/>
      <c r="I32" s="1008"/>
      <c r="J32" s="1005"/>
      <c r="K32" s="1005"/>
      <c r="L32" s="1005"/>
    </row>
    <row r="33" spans="2:12" s="910" customFormat="1" ht="12.75" customHeight="1">
      <c r="B33" s="919"/>
      <c r="C33" s="920" t="s">
        <v>1646</v>
      </c>
      <c r="D33" s="914">
        <v>0</v>
      </c>
      <c r="E33" s="914">
        <v>0</v>
      </c>
      <c r="F33" s="914">
        <v>0</v>
      </c>
      <c r="G33" s="1002">
        <f t="shared" si="1"/>
        <v>0</v>
      </c>
      <c r="H33" s="1007"/>
      <c r="I33" s="1008"/>
      <c r="J33" s="1005"/>
      <c r="K33" s="1005"/>
      <c r="L33" s="1005"/>
    </row>
    <row r="34" spans="2:12" s="910" customFormat="1" ht="12.75" customHeight="1">
      <c r="B34" s="919"/>
      <c r="C34" s="920" t="s">
        <v>1639</v>
      </c>
      <c r="D34" s="914">
        <v>903.24</v>
      </c>
      <c r="E34" s="914">
        <v>2948.3999999999996</v>
      </c>
      <c r="F34" s="914">
        <v>-2045.1599999999996</v>
      </c>
      <c r="G34" s="1002">
        <f t="shared" si="1"/>
        <v>-0.69365079365079363</v>
      </c>
      <c r="H34" s="1007"/>
      <c r="I34" s="1008"/>
      <c r="J34" s="1005"/>
      <c r="K34" s="1005"/>
      <c r="L34" s="1005"/>
    </row>
    <row r="35" spans="2:12" s="910" customFormat="1" ht="12.75" customHeight="1">
      <c r="B35" s="919"/>
      <c r="C35" s="920" t="s">
        <v>1647</v>
      </c>
      <c r="D35" s="914">
        <v>0</v>
      </c>
      <c r="E35" s="914">
        <v>0</v>
      </c>
      <c r="F35" s="914">
        <v>0</v>
      </c>
      <c r="G35" s="1002">
        <f t="shared" si="1"/>
        <v>0</v>
      </c>
      <c r="H35" s="1007"/>
      <c r="I35" s="1008"/>
      <c r="J35" s="1005"/>
      <c r="K35" s="1005"/>
      <c r="L35" s="1005"/>
    </row>
    <row r="36" spans="2:12" s="910" customFormat="1" ht="12.75" customHeight="1">
      <c r="B36" s="919"/>
      <c r="C36" s="920" t="s">
        <v>1648</v>
      </c>
      <c r="D36" s="914">
        <v>0</v>
      </c>
      <c r="E36" s="914">
        <v>7.0000000000000007E-2</v>
      </c>
      <c r="F36" s="914">
        <v>-7.0000000000000007E-2</v>
      </c>
      <c r="G36" s="1002">
        <f t="shared" si="1"/>
        <v>-1</v>
      </c>
      <c r="H36" s="1007"/>
      <c r="I36" s="1008"/>
      <c r="J36" s="1005"/>
      <c r="K36" s="1005"/>
      <c r="L36" s="1005"/>
    </row>
    <row r="37" spans="2:12" s="910" customFormat="1" ht="25.5" customHeight="1">
      <c r="B37" s="919"/>
      <c r="C37" s="920" t="s">
        <v>1653</v>
      </c>
      <c r="D37" s="914">
        <v>471410.86</v>
      </c>
      <c r="E37" s="914">
        <v>367507</v>
      </c>
      <c r="F37" s="914">
        <v>103903.85999999999</v>
      </c>
      <c r="G37" s="1002">
        <f t="shared" si="1"/>
        <v>0.282726206575657</v>
      </c>
      <c r="H37" s="1007"/>
      <c r="I37" s="1008"/>
      <c r="J37" s="1005"/>
      <c r="K37" s="1005"/>
      <c r="L37" s="1005"/>
    </row>
    <row r="38" spans="2:12" s="910" customFormat="1" ht="12.75" customHeight="1">
      <c r="B38" s="919"/>
      <c r="C38" s="920" t="s">
        <v>1655</v>
      </c>
      <c r="D38" s="914">
        <v>646170.43000000005</v>
      </c>
      <c r="E38" s="914">
        <v>482072.1</v>
      </c>
      <c r="F38" s="914">
        <v>164098.33000000007</v>
      </c>
      <c r="G38" s="1002">
        <f t="shared" si="1"/>
        <v>0.34040204774348087</v>
      </c>
      <c r="H38" s="1007"/>
      <c r="I38" s="1008"/>
      <c r="J38" s="1005"/>
      <c r="K38" s="1005"/>
      <c r="L38" s="1005"/>
    </row>
    <row r="39" spans="2:12" s="910" customFormat="1" ht="25.5" customHeight="1">
      <c r="B39" s="917" t="s">
        <v>1193</v>
      </c>
      <c r="C39" s="918" t="s">
        <v>509</v>
      </c>
      <c r="D39" s="921">
        <v>0</v>
      </c>
      <c r="E39" s="921">
        <v>0</v>
      </c>
      <c r="F39" s="921">
        <v>0</v>
      </c>
      <c r="G39" s="1002">
        <f t="shared" si="1"/>
        <v>0</v>
      </c>
      <c r="H39" s="1007">
        <f>+IFERROR(VLOOKUP(B39,'[55]CE 2024_MDS'!$C$361:$H$558,5,FALSE),0)</f>
        <v>0</v>
      </c>
      <c r="I39" s="1008">
        <f>+IFERROR(VLOOKUP(B39,'[55]CE 2024_MDS'!$C$361:$H$558,6,FALSE),0)</f>
        <v>0</v>
      </c>
      <c r="J39" s="1005">
        <f t="shared" si="2"/>
        <v>0</v>
      </c>
      <c r="K39" s="1005">
        <f t="shared" si="3"/>
        <v>0</v>
      </c>
      <c r="L39" s="1005"/>
    </row>
    <row r="40" spans="2:12" s="910" customFormat="1" ht="12.75" customHeight="1">
      <c r="B40" s="919"/>
      <c r="C40" s="920" t="s">
        <v>1632</v>
      </c>
      <c r="D40" s="914">
        <v>0</v>
      </c>
      <c r="E40" s="914">
        <v>0</v>
      </c>
      <c r="F40" s="914">
        <v>0</v>
      </c>
      <c r="G40" s="1002">
        <f t="shared" si="1"/>
        <v>0</v>
      </c>
      <c r="H40" s="1005">
        <f>+IFERROR(VLOOKUP(B40,'[55]CE 2024_MDS'!$C$361:$H$558,5,FALSE),0)</f>
        <v>0</v>
      </c>
      <c r="I40" s="1005">
        <f>+IFERROR(VLOOKUP(B40,'[55]CE 2024_MDS'!$C$361:$H$558,6,FALSE),0)</f>
        <v>0</v>
      </c>
      <c r="J40" s="1005">
        <f t="shared" si="2"/>
        <v>0</v>
      </c>
      <c r="K40" s="1005">
        <f t="shared" si="3"/>
        <v>0</v>
      </c>
      <c r="L40" s="1005"/>
    </row>
    <row r="41" spans="2:12" s="910" customFormat="1" ht="38.25" customHeight="1">
      <c r="B41" s="919"/>
      <c r="C41" s="920" t="s">
        <v>1651</v>
      </c>
      <c r="D41" s="914">
        <v>0</v>
      </c>
      <c r="E41" s="914">
        <v>0</v>
      </c>
      <c r="F41" s="914">
        <v>0</v>
      </c>
      <c r="G41" s="1002">
        <f t="shared" si="1"/>
        <v>0</v>
      </c>
      <c r="H41" s="1005">
        <f>+IFERROR(VLOOKUP(B41,'[55]CE 2024_MDS'!$C$361:$H$558,5,FALSE),0)</f>
        <v>0</v>
      </c>
      <c r="I41" s="1005">
        <f>+IFERROR(VLOOKUP(B41,'[55]CE 2024_MDS'!$C$361:$H$558,6,FALSE),0)</f>
        <v>0</v>
      </c>
      <c r="J41" s="1005">
        <f t="shared" si="2"/>
        <v>0</v>
      </c>
      <c r="K41" s="1005">
        <f t="shared" si="3"/>
        <v>0</v>
      </c>
      <c r="L41" s="1005"/>
    </row>
    <row r="42" spans="2:12" s="910" customFormat="1" ht="21" customHeight="1">
      <c r="B42" s="919"/>
      <c r="C42" s="920" t="s">
        <v>1642</v>
      </c>
      <c r="D42" s="914">
        <v>0</v>
      </c>
      <c r="E42" s="914">
        <v>0</v>
      </c>
      <c r="F42" s="914">
        <v>0</v>
      </c>
      <c r="G42" s="1002">
        <f t="shared" si="1"/>
        <v>0</v>
      </c>
      <c r="H42" s="1005">
        <f>+IFERROR(VLOOKUP(B42,'[55]CE 2024_MDS'!$C$361:$H$558,5,FALSE),0)</f>
        <v>0</v>
      </c>
      <c r="I42" s="1005">
        <f>+IFERROR(VLOOKUP(B42,'[55]CE 2024_MDS'!$C$361:$H$558,6,FALSE),0)</f>
        <v>0</v>
      </c>
      <c r="J42" s="1005">
        <f t="shared" si="2"/>
        <v>0</v>
      </c>
      <c r="K42" s="1005">
        <f t="shared" si="3"/>
        <v>0</v>
      </c>
      <c r="L42" s="1005"/>
    </row>
    <row r="43" spans="2:12" s="910" customFormat="1" ht="25.5" customHeight="1">
      <c r="B43" s="919"/>
      <c r="C43" s="920" t="s">
        <v>1643</v>
      </c>
      <c r="D43" s="914">
        <v>0</v>
      </c>
      <c r="E43" s="914">
        <v>0</v>
      </c>
      <c r="F43" s="914">
        <v>0</v>
      </c>
      <c r="G43" s="1002">
        <f t="shared" si="1"/>
        <v>0</v>
      </c>
      <c r="H43" s="1005">
        <f>+IFERROR(VLOOKUP(B43,'[55]CE 2024_MDS'!$C$361:$H$558,5,FALSE),0)</f>
        <v>0</v>
      </c>
      <c r="I43" s="1005">
        <f>+IFERROR(VLOOKUP(B43,'[55]CE 2024_MDS'!$C$361:$H$558,6,FALSE),0)</f>
        <v>0</v>
      </c>
      <c r="J43" s="1005">
        <f t="shared" si="2"/>
        <v>0</v>
      </c>
      <c r="K43" s="1005">
        <f t="shared" si="3"/>
        <v>0</v>
      </c>
      <c r="L43" s="1005"/>
    </row>
    <row r="44" spans="2:12" s="910" customFormat="1" ht="12.75" customHeight="1">
      <c r="B44" s="919"/>
      <c r="C44" s="920" t="s">
        <v>1644</v>
      </c>
      <c r="D44" s="914">
        <v>0</v>
      </c>
      <c r="E44" s="914">
        <v>0</v>
      </c>
      <c r="F44" s="914">
        <v>0</v>
      </c>
      <c r="G44" s="1002">
        <f t="shared" si="1"/>
        <v>0</v>
      </c>
      <c r="H44" s="1005">
        <f>+IFERROR(VLOOKUP(B44,'[55]CE 2024_MDS'!$C$361:$H$558,5,FALSE),0)</f>
        <v>0</v>
      </c>
      <c r="I44" s="1005">
        <f>+IFERROR(VLOOKUP(B44,'[55]CE 2024_MDS'!$C$361:$H$558,6,FALSE),0)</f>
        <v>0</v>
      </c>
      <c r="J44" s="1005">
        <f t="shared" si="2"/>
        <v>0</v>
      </c>
      <c r="K44" s="1005">
        <f t="shared" si="3"/>
        <v>0</v>
      </c>
      <c r="L44" s="1005"/>
    </row>
    <row r="45" spans="2:12" s="910" customFormat="1" ht="12.75" customHeight="1">
      <c r="B45" s="919"/>
      <c r="C45" s="920" t="s">
        <v>1636</v>
      </c>
      <c r="D45" s="914">
        <v>0</v>
      </c>
      <c r="E45" s="914">
        <v>0</v>
      </c>
      <c r="F45" s="914">
        <v>0</v>
      </c>
      <c r="G45" s="1002">
        <f t="shared" si="1"/>
        <v>0</v>
      </c>
      <c r="H45" s="1005">
        <f>+IFERROR(VLOOKUP(B45,'[55]CE 2024_MDS'!$C$361:$H$558,5,FALSE),0)</f>
        <v>0</v>
      </c>
      <c r="I45" s="1005">
        <f>+IFERROR(VLOOKUP(B45,'[55]CE 2024_MDS'!$C$361:$H$558,6,FALSE),0)</f>
        <v>0</v>
      </c>
      <c r="J45" s="1005">
        <f t="shared" si="2"/>
        <v>0</v>
      </c>
      <c r="K45" s="1005">
        <f t="shared" si="3"/>
        <v>0</v>
      </c>
      <c r="L45" s="1005"/>
    </row>
    <row r="46" spans="2:12" s="910" customFormat="1" ht="12.75" customHeight="1">
      <c r="B46" s="923"/>
      <c r="C46" s="924" t="s">
        <v>1645</v>
      </c>
      <c r="D46" s="914">
        <v>0</v>
      </c>
      <c r="E46" s="914">
        <v>0</v>
      </c>
      <c r="F46" s="925">
        <v>0</v>
      </c>
      <c r="G46" s="1003">
        <f t="shared" si="1"/>
        <v>0</v>
      </c>
      <c r="H46" s="1005">
        <f>+IFERROR(VLOOKUP(B46,'[55]CE 2024_MDS'!$C$361:$H$558,5,FALSE),0)</f>
        <v>0</v>
      </c>
      <c r="I46" s="1005">
        <f>+IFERROR(VLOOKUP(B46,'[55]CE 2024_MDS'!$C$361:$H$558,6,FALSE),0)</f>
        <v>0</v>
      </c>
      <c r="J46" s="1005">
        <f t="shared" si="2"/>
        <v>0</v>
      </c>
      <c r="K46" s="1005">
        <f t="shared" si="3"/>
        <v>0</v>
      </c>
      <c r="L46" s="1005"/>
    </row>
    <row r="47" spans="2:12" s="910" customFormat="1" ht="12.75" customHeight="1">
      <c r="B47" s="923"/>
      <c r="C47" s="924" t="s">
        <v>1646</v>
      </c>
      <c r="D47" s="914">
        <v>0</v>
      </c>
      <c r="E47" s="914">
        <v>0</v>
      </c>
      <c r="F47" s="925">
        <v>0</v>
      </c>
      <c r="G47" s="1003">
        <f t="shared" si="1"/>
        <v>0</v>
      </c>
      <c r="H47" s="1005">
        <f>+IFERROR(VLOOKUP(B47,'[55]CE 2024_MDS'!$C$361:$H$558,5,FALSE),0)</f>
        <v>0</v>
      </c>
      <c r="I47" s="1005">
        <f>+IFERROR(VLOOKUP(B47,'[55]CE 2024_MDS'!$C$361:$H$558,6,FALSE),0)</f>
        <v>0</v>
      </c>
      <c r="J47" s="1005">
        <f t="shared" si="2"/>
        <v>0</v>
      </c>
      <c r="K47" s="1005">
        <f t="shared" si="3"/>
        <v>0</v>
      </c>
      <c r="L47" s="1005"/>
    </row>
    <row r="48" spans="2:12" s="910" customFormat="1" ht="12.75" customHeight="1">
      <c r="B48" s="923"/>
      <c r="C48" s="924" t="s">
        <v>1639</v>
      </c>
      <c r="D48" s="914">
        <v>0</v>
      </c>
      <c r="E48" s="914">
        <v>0</v>
      </c>
      <c r="F48" s="925">
        <v>0</v>
      </c>
      <c r="G48" s="1003">
        <f t="shared" si="1"/>
        <v>0</v>
      </c>
      <c r="H48" s="1005">
        <f>+IFERROR(VLOOKUP(B48,'[55]CE 2024_MDS'!$C$361:$H$558,5,FALSE),0)</f>
        <v>0</v>
      </c>
      <c r="I48" s="1005">
        <f>+IFERROR(VLOOKUP(B48,'[55]CE 2024_MDS'!$C$361:$H$558,6,FALSE),0)</f>
        <v>0</v>
      </c>
      <c r="J48" s="1005">
        <f t="shared" si="2"/>
        <v>0</v>
      </c>
      <c r="K48" s="1005">
        <f t="shared" si="3"/>
        <v>0</v>
      </c>
      <c r="L48" s="1005"/>
    </row>
    <row r="49" spans="2:12" s="910" customFormat="1" ht="12.75" customHeight="1">
      <c r="B49" s="923"/>
      <c r="C49" s="924" t="s">
        <v>1647</v>
      </c>
      <c r="D49" s="914">
        <v>0</v>
      </c>
      <c r="E49" s="914">
        <v>0</v>
      </c>
      <c r="F49" s="925">
        <v>0</v>
      </c>
      <c r="G49" s="1003">
        <f t="shared" si="1"/>
        <v>0</v>
      </c>
      <c r="H49" s="1005">
        <f>+IFERROR(VLOOKUP(B49,'[55]CE 2024_MDS'!$C$361:$H$558,5,FALSE),0)</f>
        <v>0</v>
      </c>
      <c r="I49" s="1005">
        <f>+IFERROR(VLOOKUP(B49,'[55]CE 2024_MDS'!$C$361:$H$558,6,FALSE),0)</f>
        <v>0</v>
      </c>
      <c r="J49" s="1005">
        <f t="shared" si="2"/>
        <v>0</v>
      </c>
      <c r="K49" s="1005">
        <f t="shared" si="3"/>
        <v>0</v>
      </c>
      <c r="L49" s="1005"/>
    </row>
    <row r="50" spans="2:12" s="910" customFormat="1" ht="12.75" customHeight="1">
      <c r="B50" s="923"/>
      <c r="C50" s="924" t="s">
        <v>1648</v>
      </c>
      <c r="D50" s="914">
        <v>0</v>
      </c>
      <c r="E50" s="914">
        <v>0</v>
      </c>
      <c r="F50" s="925">
        <v>0</v>
      </c>
      <c r="G50" s="1003">
        <f t="shared" si="1"/>
        <v>0</v>
      </c>
      <c r="H50" s="1005">
        <f>+IFERROR(VLOOKUP(B50,'[55]CE 2024_MDS'!$C$361:$H$558,5,FALSE),0)</f>
        <v>0</v>
      </c>
      <c r="I50" s="1005">
        <f>+IFERROR(VLOOKUP(B50,'[55]CE 2024_MDS'!$C$361:$H$558,6,FALSE),0)</f>
        <v>0</v>
      </c>
      <c r="J50" s="1005">
        <f t="shared" si="2"/>
        <v>0</v>
      </c>
      <c r="K50" s="1005">
        <f t="shared" si="3"/>
        <v>0</v>
      </c>
      <c r="L50" s="1005"/>
    </row>
    <row r="51" spans="2:12" s="910" customFormat="1" ht="25.5" customHeight="1">
      <c r="B51" s="923"/>
      <c r="C51" s="924" t="s">
        <v>1653</v>
      </c>
      <c r="D51" s="914">
        <v>0</v>
      </c>
      <c r="E51" s="914">
        <v>0</v>
      </c>
      <c r="F51" s="925">
        <v>0</v>
      </c>
      <c r="G51" s="1003">
        <f t="shared" si="1"/>
        <v>0</v>
      </c>
      <c r="H51" s="1005">
        <f>+IFERROR(VLOOKUP(B51,'[55]CE 2024_MDS'!$C$361:$H$558,5,FALSE),0)</f>
        <v>0</v>
      </c>
      <c r="I51" s="1005">
        <f>+IFERROR(VLOOKUP(B51,'[55]CE 2024_MDS'!$C$361:$H$558,6,FALSE),0)</f>
        <v>0</v>
      </c>
      <c r="J51" s="1005">
        <f t="shared" si="2"/>
        <v>0</v>
      </c>
      <c r="K51" s="1005">
        <f t="shared" si="3"/>
        <v>0</v>
      </c>
      <c r="L51" s="1005"/>
    </row>
    <row r="52" spans="2:12" s="910" customFormat="1" ht="12.75" customHeight="1">
      <c r="B52" s="923"/>
      <c r="C52" s="924" t="s">
        <v>1655</v>
      </c>
      <c r="D52" s="914">
        <v>0</v>
      </c>
      <c r="E52" s="914">
        <v>0</v>
      </c>
      <c r="F52" s="925">
        <v>0</v>
      </c>
      <c r="G52" s="1003">
        <f t="shared" si="1"/>
        <v>0</v>
      </c>
      <c r="H52" s="1005">
        <f>+IFERROR(VLOOKUP(B52,'[55]CE 2024_MDS'!$C$361:$H$558,5,FALSE),0)</f>
        <v>0</v>
      </c>
      <c r="I52" s="1005">
        <f>+IFERROR(VLOOKUP(B52,'[55]CE 2024_MDS'!$C$361:$H$558,6,FALSE),0)</f>
        <v>0</v>
      </c>
      <c r="J52" s="1005">
        <f t="shared" si="2"/>
        <v>0</v>
      </c>
      <c r="K52" s="1005">
        <f t="shared" si="3"/>
        <v>0</v>
      </c>
      <c r="L52" s="1005"/>
    </row>
    <row r="53" spans="2:12" s="910" customFormat="1" ht="12.75" customHeight="1">
      <c r="B53" s="926" t="s">
        <v>1194</v>
      </c>
      <c r="C53" s="927" t="s">
        <v>510</v>
      </c>
      <c r="D53" s="928">
        <v>84816.099999999991</v>
      </c>
      <c r="E53" s="928">
        <v>0</v>
      </c>
      <c r="F53" s="928">
        <v>84816.099999999991</v>
      </c>
      <c r="G53" s="1004">
        <f t="shared" si="1"/>
        <v>1</v>
      </c>
      <c r="H53" s="1005">
        <f>+IFERROR(VLOOKUP(B53,'[55]CE 2024_MDS'!$C$361:$H$558,5,FALSE),0)</f>
        <v>84816.099999999991</v>
      </c>
      <c r="I53" s="1005">
        <f>+IFERROR(VLOOKUP(B53,'[55]CE 2024_MDS'!$C$361:$H$558,6,FALSE),0)</f>
        <v>0</v>
      </c>
      <c r="J53" s="1005">
        <f t="shared" si="2"/>
        <v>0</v>
      </c>
      <c r="K53" s="1005">
        <f t="shared" si="3"/>
        <v>0</v>
      </c>
      <c r="L53" s="1005"/>
    </row>
    <row r="54" spans="2:12" s="910" customFormat="1" ht="12.75" customHeight="1">
      <c r="B54" s="929"/>
      <c r="C54" s="930"/>
      <c r="D54" s="931"/>
      <c r="E54" s="932"/>
      <c r="F54" s="933"/>
      <c r="G54" s="934"/>
      <c r="H54" s="1005"/>
      <c r="I54" s="1005"/>
      <c r="J54" s="1005"/>
      <c r="K54" s="1005"/>
      <c r="L54" s="1005"/>
    </row>
    <row r="55" spans="2:12" s="910" customFormat="1" ht="12.75" customHeight="1">
      <c r="B55" s="1114" t="s">
        <v>1307</v>
      </c>
      <c r="C55" s="1114"/>
      <c r="D55" s="931"/>
      <c r="E55" s="932"/>
      <c r="F55" s="933"/>
      <c r="G55" s="934"/>
      <c r="H55" s="1005"/>
      <c r="I55" s="1005"/>
      <c r="J55" s="1005"/>
      <c r="K55" s="1005"/>
      <c r="L55" s="1005"/>
    </row>
    <row r="59" spans="2:12" ht="12.75" customHeight="1">
      <c r="D59" s="935"/>
      <c r="E59" s="935"/>
      <c r="F59" s="935"/>
    </row>
    <row r="60" spans="2:12" ht="12.75" customHeight="1">
      <c r="D60" s="935"/>
      <c r="E60" s="935"/>
      <c r="F60" s="935"/>
    </row>
    <row r="61" spans="2:12" ht="12.75" customHeight="1">
      <c r="D61" s="935"/>
      <c r="E61" s="935"/>
      <c r="F61" s="935"/>
    </row>
    <row r="62" spans="2:12" ht="12.75" customHeight="1">
      <c r="D62" s="935"/>
      <c r="E62" s="935"/>
      <c r="F62" s="935"/>
    </row>
    <row r="63" spans="2:12" ht="12.75" customHeight="1">
      <c r="D63" s="935"/>
      <c r="E63" s="935"/>
      <c r="F63" s="935"/>
    </row>
    <row r="64" spans="2:12" ht="12.75" customHeight="1">
      <c r="D64" s="935"/>
      <c r="E64" s="935"/>
      <c r="F64" s="935"/>
    </row>
    <row r="65" spans="4:6" ht="12.75" customHeight="1">
      <c r="D65" s="935"/>
      <c r="E65" s="935"/>
      <c r="F65" s="935"/>
    </row>
    <row r="66" spans="4:6" ht="12.75" customHeight="1">
      <c r="D66" s="935"/>
      <c r="E66" s="935"/>
      <c r="F66" s="935"/>
    </row>
    <row r="67" spans="4:6" ht="12.75" customHeight="1">
      <c r="D67" s="935"/>
      <c r="E67" s="935"/>
      <c r="F67" s="935"/>
    </row>
    <row r="68" spans="4:6" ht="12.75" customHeight="1">
      <c r="D68" s="935"/>
      <c r="E68" s="935"/>
      <c r="F68" s="935"/>
    </row>
    <row r="69" spans="4:6" ht="12.75" customHeight="1">
      <c r="D69" s="935"/>
      <c r="E69" s="935"/>
      <c r="F69" s="935"/>
    </row>
    <row r="70" spans="4:6" ht="12.75" customHeight="1">
      <c r="D70" s="935"/>
      <c r="E70" s="935"/>
      <c r="F70" s="935"/>
    </row>
    <row r="71" spans="4:6" ht="12.75" customHeight="1">
      <c r="D71" s="935"/>
      <c r="E71" s="935"/>
      <c r="F71" s="935"/>
    </row>
    <row r="72" spans="4:6" ht="12.75" customHeight="1">
      <c r="D72" s="935"/>
      <c r="E72" s="935"/>
      <c r="F72" s="935"/>
    </row>
    <row r="73" spans="4:6" ht="12.75" customHeight="1">
      <c r="D73" s="935"/>
      <c r="E73" s="935"/>
      <c r="F73" s="935"/>
    </row>
    <row r="74" spans="4:6" ht="12.75" customHeight="1">
      <c r="D74" s="935"/>
      <c r="E74" s="935"/>
      <c r="F74" s="935"/>
    </row>
    <row r="75" spans="4:6" ht="12.75" customHeight="1">
      <c r="D75" s="935"/>
      <c r="E75" s="935"/>
      <c r="F75" s="935"/>
    </row>
    <row r="76" spans="4:6" ht="12.75" customHeight="1">
      <c r="D76" s="935"/>
      <c r="E76" s="935"/>
      <c r="F76" s="935"/>
    </row>
    <row r="77" spans="4:6" ht="12.75" customHeight="1">
      <c r="D77" s="935"/>
      <c r="E77" s="935"/>
      <c r="F77" s="935"/>
    </row>
    <row r="78" spans="4:6" ht="12.75" customHeight="1">
      <c r="D78" s="935"/>
      <c r="E78" s="935"/>
      <c r="F78" s="935"/>
    </row>
    <row r="79" spans="4:6" ht="12.75" customHeight="1">
      <c r="D79" s="935"/>
      <c r="E79" s="935"/>
      <c r="F79" s="935"/>
    </row>
    <row r="80" spans="4:6" ht="12.75" customHeight="1">
      <c r="D80" s="935"/>
      <c r="E80" s="935"/>
      <c r="F80" s="935"/>
    </row>
    <row r="81" spans="4:6" ht="12.75" customHeight="1">
      <c r="D81" s="935"/>
      <c r="E81" s="935"/>
      <c r="F81" s="935"/>
    </row>
    <row r="82" spans="4:6" ht="12.75" customHeight="1">
      <c r="D82" s="935"/>
      <c r="E82" s="935"/>
      <c r="F82" s="935"/>
    </row>
    <row r="83" spans="4:6" ht="12.75" customHeight="1">
      <c r="D83" s="935"/>
      <c r="E83" s="935"/>
      <c r="F83" s="935"/>
    </row>
  </sheetData>
  <mergeCells count="7">
    <mergeCell ref="F1:F2"/>
    <mergeCell ref="G1:G2"/>
    <mergeCell ref="B55:C55"/>
    <mergeCell ref="B1:B2"/>
    <mergeCell ref="C1:C2"/>
    <mergeCell ref="D1:D2"/>
    <mergeCell ref="E1:E2"/>
  </mergeCells>
  <dataValidations count="2">
    <dataValidation type="list" allowBlank="1" showInputMessage="1" showErrorMessage="1" sqref="A59:A65" xr:uid="{49AA44CA-2D45-4BF6-ABF8-6164CB37D463}">
      <formula1>$C$6:$C$13</formula1>
    </dataValidation>
    <dataValidation type="list" allowBlank="1" showInputMessage="1" showErrorMessage="1" sqref="A67:A81" xr:uid="{182E7FFE-AD38-4B74-813C-CE32672ECA61}">
      <formula1>$C$26:$C$38</formula1>
    </dataValidation>
  </dataValidations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AAD5-7564-40D5-BFB7-D585680C7C82}">
  <dimension ref="B3:S103"/>
  <sheetViews>
    <sheetView workbookViewId="0"/>
  </sheetViews>
  <sheetFormatPr defaultColWidth="9.85546875" defaultRowHeight="8.25"/>
  <cols>
    <col min="1" max="1" width="9.85546875" style="938"/>
    <col min="2" max="2" width="20" style="938" customWidth="1"/>
    <col min="3" max="3" width="93.85546875" style="938" bestFit="1" customWidth="1"/>
    <col min="4" max="6" width="20.7109375" style="938" customWidth="1"/>
    <col min="7" max="7" width="7.85546875" style="938" bestFit="1" customWidth="1"/>
    <col min="8" max="8" width="20.7109375" style="938" customWidth="1"/>
    <col min="9" max="16384" width="9.85546875" style="938"/>
  </cols>
  <sheetData>
    <row r="3" spans="2:7" s="937" customFormat="1">
      <c r="B3" s="1105" t="s">
        <v>598</v>
      </c>
      <c r="C3" s="1104" t="s">
        <v>475</v>
      </c>
      <c r="D3" s="1104" t="s">
        <v>1497</v>
      </c>
      <c r="E3" s="1104" t="s">
        <v>1498</v>
      </c>
      <c r="F3" s="1104" t="s">
        <v>380</v>
      </c>
      <c r="G3" s="1105" t="s">
        <v>381</v>
      </c>
    </row>
    <row r="4" spans="2:7" s="937" customFormat="1">
      <c r="B4" s="1115"/>
      <c r="C4" s="1104"/>
      <c r="D4" s="1104"/>
      <c r="E4" s="1104"/>
      <c r="F4" s="1104"/>
      <c r="G4" s="1115"/>
    </row>
    <row r="5" spans="2:7" s="937" customFormat="1">
      <c r="B5" s="911" t="s">
        <v>1195</v>
      </c>
      <c r="C5" s="912" t="s">
        <v>511</v>
      </c>
      <c r="D5" s="913">
        <v>4627491.6399999997</v>
      </c>
      <c r="E5" s="913">
        <v>3535107.07</v>
      </c>
      <c r="F5" s="913">
        <v>1092384.5699999998</v>
      </c>
      <c r="G5" s="987">
        <f t="shared" ref="G5:G55" si="0">+IF(E5=0,IF(D5=0,0,1),(D5-E5)/E5)</f>
        <v>0.30901032086702818</v>
      </c>
    </row>
    <row r="6" spans="2:7" s="937" customFormat="1">
      <c r="B6" s="915" t="s">
        <v>1196</v>
      </c>
      <c r="C6" s="916" t="s">
        <v>512</v>
      </c>
      <c r="D6" s="913">
        <v>1055304.1599999999</v>
      </c>
      <c r="E6" s="913">
        <v>772339.89000000013</v>
      </c>
      <c r="F6" s="913">
        <v>282964.26999999979</v>
      </c>
      <c r="G6" s="987">
        <f t="shared" si="0"/>
        <v>0.3663727248375061</v>
      </c>
    </row>
    <row r="7" spans="2:7" s="937" customFormat="1">
      <c r="B7" s="917" t="s">
        <v>1197</v>
      </c>
      <c r="C7" s="918" t="s">
        <v>513</v>
      </c>
      <c r="D7" s="913">
        <v>940729.73</v>
      </c>
      <c r="E7" s="913">
        <v>669272.96000000008</v>
      </c>
      <c r="F7" s="913">
        <v>271456.7699999999</v>
      </c>
      <c r="G7" s="987">
        <f t="shared" si="0"/>
        <v>0.40559948813709712</v>
      </c>
    </row>
    <row r="8" spans="2:7" s="937" customFormat="1">
      <c r="B8" s="919"/>
      <c r="C8" s="920" t="s">
        <v>1632</v>
      </c>
      <c r="D8" s="914">
        <v>379925.53</v>
      </c>
      <c r="E8" s="914">
        <v>287778.96000000002</v>
      </c>
      <c r="F8" s="914">
        <v>92146.57</v>
      </c>
      <c r="G8" s="988">
        <f t="shared" si="0"/>
        <v>0.32019912088083158</v>
      </c>
    </row>
    <row r="9" spans="2:7" s="937" customFormat="1">
      <c r="B9" s="919"/>
      <c r="C9" s="920" t="s">
        <v>480</v>
      </c>
      <c r="D9" s="914">
        <v>220249.12</v>
      </c>
      <c r="E9" s="914">
        <v>144121.20000000001</v>
      </c>
      <c r="F9" s="914">
        <v>76127.919999999984</v>
      </c>
      <c r="G9" s="988">
        <f t="shared" si="0"/>
        <v>0.52822152466118777</v>
      </c>
    </row>
    <row r="10" spans="2:7" s="937" customFormat="1">
      <c r="B10" s="919"/>
      <c r="C10" s="920" t="s">
        <v>1640</v>
      </c>
      <c r="D10" s="914">
        <v>0</v>
      </c>
      <c r="E10" s="914">
        <v>0</v>
      </c>
      <c r="F10" s="914">
        <v>0</v>
      </c>
      <c r="G10" s="988">
        <f t="shared" si="0"/>
        <v>0</v>
      </c>
    </row>
    <row r="11" spans="2:7" s="937" customFormat="1">
      <c r="B11" s="919"/>
      <c r="C11" s="920" t="s">
        <v>1635</v>
      </c>
      <c r="D11" s="914">
        <v>144482.01</v>
      </c>
      <c r="E11" s="914">
        <v>95892</v>
      </c>
      <c r="F11" s="914">
        <v>48590.010000000009</v>
      </c>
      <c r="G11" s="988">
        <f t="shared" si="0"/>
        <v>0.50671599299211623</v>
      </c>
    </row>
    <row r="12" spans="2:7" s="937" customFormat="1">
      <c r="B12" s="919"/>
      <c r="C12" s="920" t="s">
        <v>481</v>
      </c>
      <c r="D12" s="914">
        <v>196071.74</v>
      </c>
      <c r="E12" s="914">
        <v>137815.51999999999</v>
      </c>
      <c r="F12" s="914">
        <v>58256.22</v>
      </c>
      <c r="G12" s="988">
        <f t="shared" si="0"/>
        <v>0.42271160751706344</v>
      </c>
    </row>
    <row r="13" spans="2:7" s="937" customFormat="1">
      <c r="B13" s="919"/>
      <c r="C13" s="920" t="s">
        <v>1636</v>
      </c>
      <c r="D13" s="914">
        <v>0</v>
      </c>
      <c r="E13" s="914">
        <v>0</v>
      </c>
      <c r="F13" s="914">
        <v>0</v>
      </c>
      <c r="G13" s="988">
        <f t="shared" si="0"/>
        <v>0</v>
      </c>
    </row>
    <row r="14" spans="2:7" s="937" customFormat="1">
      <c r="B14" s="919"/>
      <c r="C14" s="920" t="s">
        <v>1639</v>
      </c>
      <c r="D14" s="914">
        <v>1.33</v>
      </c>
      <c r="E14" s="914">
        <v>3665.28</v>
      </c>
      <c r="F14" s="914">
        <v>-3663.9500000000003</v>
      </c>
      <c r="G14" s="988">
        <f t="shared" si="0"/>
        <v>-0.99963713549851585</v>
      </c>
    </row>
    <row r="15" spans="2:7" s="937" customFormat="1">
      <c r="B15" s="919"/>
      <c r="C15" s="920" t="s">
        <v>1652</v>
      </c>
      <c r="D15" s="914">
        <v>0</v>
      </c>
      <c r="E15" s="914">
        <v>0</v>
      </c>
      <c r="F15" s="914">
        <v>0</v>
      </c>
      <c r="G15" s="988">
        <f t="shared" si="0"/>
        <v>0</v>
      </c>
    </row>
    <row r="16" spans="2:7" s="937" customFormat="1">
      <c r="B16" s="917" t="s">
        <v>1198</v>
      </c>
      <c r="C16" s="918" t="s">
        <v>514</v>
      </c>
      <c r="D16" s="913">
        <v>114574.43</v>
      </c>
      <c r="E16" s="913">
        <v>103066.93000000001</v>
      </c>
      <c r="F16" s="913">
        <v>11507.499999999985</v>
      </c>
      <c r="G16" s="987">
        <f t="shared" si="0"/>
        <v>0.11165074966334967</v>
      </c>
    </row>
    <row r="17" spans="2:19" s="937" customFormat="1">
      <c r="B17" s="919"/>
      <c r="C17" s="920" t="s">
        <v>1632</v>
      </c>
      <c r="D17" s="914">
        <v>48825.51</v>
      </c>
      <c r="E17" s="914">
        <v>40626.660000000003</v>
      </c>
      <c r="F17" s="914">
        <v>8198.8499999999985</v>
      </c>
      <c r="G17" s="987">
        <f t="shared" si="0"/>
        <v>0.20180959990311775</v>
      </c>
    </row>
    <row r="18" spans="2:19" s="937" customFormat="1">
      <c r="B18" s="919"/>
      <c r="C18" s="920" t="s">
        <v>480</v>
      </c>
      <c r="D18" s="914">
        <v>24943.65</v>
      </c>
      <c r="E18" s="914">
        <v>24020.54</v>
      </c>
      <c r="F18" s="914">
        <v>923.11000000000058</v>
      </c>
      <c r="G18" s="988">
        <f t="shared" si="0"/>
        <v>3.8430026968586072E-2</v>
      </c>
    </row>
    <row r="19" spans="2:19" s="937" customFormat="1">
      <c r="B19" s="919"/>
      <c r="C19" s="920" t="s">
        <v>1640</v>
      </c>
      <c r="D19" s="914">
        <v>0</v>
      </c>
      <c r="E19" s="914">
        <v>0</v>
      </c>
      <c r="F19" s="914">
        <v>0</v>
      </c>
      <c r="G19" s="988">
        <f t="shared" si="0"/>
        <v>0</v>
      </c>
    </row>
    <row r="20" spans="2:19" s="937" customFormat="1">
      <c r="B20" s="919"/>
      <c r="C20" s="920" t="s">
        <v>1635</v>
      </c>
      <c r="D20" s="914">
        <v>16053.56</v>
      </c>
      <c r="E20" s="914">
        <v>15982</v>
      </c>
      <c r="F20" s="914">
        <v>71.559999999999491</v>
      </c>
      <c r="G20" s="988">
        <f t="shared" si="0"/>
        <v>4.477537229383024E-3</v>
      </c>
    </row>
    <row r="21" spans="2:19" s="937" customFormat="1">
      <c r="B21" s="919"/>
      <c r="C21" s="920" t="s">
        <v>481</v>
      </c>
      <c r="D21" s="914">
        <v>24751.71</v>
      </c>
      <c r="E21" s="914">
        <v>22437.73</v>
      </c>
      <c r="F21" s="914">
        <v>2313.9799999999996</v>
      </c>
      <c r="G21" s="988">
        <f t="shared" si="0"/>
        <v>0.10312897071138656</v>
      </c>
    </row>
    <row r="22" spans="2:19" s="937" customFormat="1">
      <c r="B22" s="919"/>
      <c r="C22" s="920" t="s">
        <v>1636</v>
      </c>
      <c r="D22" s="914">
        <v>0</v>
      </c>
      <c r="E22" s="914">
        <v>0</v>
      </c>
      <c r="F22" s="914">
        <v>0</v>
      </c>
      <c r="G22" s="988">
        <f t="shared" si="0"/>
        <v>0</v>
      </c>
    </row>
    <row r="23" spans="2:19" s="937" customFormat="1">
      <c r="B23" s="919"/>
      <c r="C23" s="920" t="s">
        <v>1639</v>
      </c>
      <c r="D23" s="914">
        <v>0</v>
      </c>
      <c r="E23" s="914">
        <v>0</v>
      </c>
      <c r="F23" s="914">
        <v>0</v>
      </c>
      <c r="G23" s="988">
        <f t="shared" si="0"/>
        <v>0</v>
      </c>
    </row>
    <row r="24" spans="2:19" s="937" customFormat="1">
      <c r="B24" s="919"/>
      <c r="C24" s="920" t="s">
        <v>1652</v>
      </c>
      <c r="D24" s="914">
        <v>0</v>
      </c>
      <c r="E24" s="914">
        <v>0</v>
      </c>
      <c r="F24" s="914">
        <v>0</v>
      </c>
      <c r="G24" s="988">
        <f t="shared" si="0"/>
        <v>0</v>
      </c>
    </row>
    <row r="25" spans="2:19" s="937" customFormat="1">
      <c r="B25" s="917" t="s">
        <v>1199</v>
      </c>
      <c r="C25" s="918" t="s">
        <v>515</v>
      </c>
      <c r="D25" s="914">
        <v>0</v>
      </c>
      <c r="E25" s="914">
        <v>0</v>
      </c>
      <c r="F25" s="914">
        <v>0</v>
      </c>
      <c r="G25" s="988">
        <f t="shared" si="0"/>
        <v>0</v>
      </c>
    </row>
    <row r="26" spans="2:19" s="937" customFormat="1">
      <c r="B26" s="915" t="s">
        <v>1200</v>
      </c>
      <c r="C26" s="916" t="s">
        <v>516</v>
      </c>
      <c r="D26" s="913">
        <v>3572187.4799999995</v>
      </c>
      <c r="E26" s="913">
        <v>2762767.1799999997</v>
      </c>
      <c r="F26" s="913">
        <v>809420.29999999981</v>
      </c>
      <c r="G26" s="987">
        <f t="shared" si="0"/>
        <v>0.29297448799142023</v>
      </c>
    </row>
    <row r="27" spans="2:19" s="937" customFormat="1">
      <c r="B27" s="917" t="s">
        <v>1201</v>
      </c>
      <c r="C27" s="918" t="s">
        <v>517</v>
      </c>
      <c r="D27" s="913">
        <v>3439559.8099999996</v>
      </c>
      <c r="E27" s="913">
        <v>2756502.1199999996</v>
      </c>
      <c r="F27" s="913">
        <v>683057.69</v>
      </c>
      <c r="G27" s="987">
        <f t="shared" si="0"/>
        <v>0.24779871745572973</v>
      </c>
    </row>
    <row r="28" spans="2:19" s="937" customFormat="1">
      <c r="B28" s="919"/>
      <c r="C28" s="920" t="s">
        <v>1632</v>
      </c>
      <c r="D28" s="914">
        <v>1692684.4</v>
      </c>
      <c r="E28" s="914">
        <v>1510377.89</v>
      </c>
      <c r="F28" s="914">
        <v>182306.51</v>
      </c>
      <c r="G28" s="988">
        <f t="shared" si="0"/>
        <v>0.12070258125931652</v>
      </c>
    </row>
    <row r="29" spans="2:19" s="937" customFormat="1">
      <c r="B29" s="919"/>
      <c r="C29" s="920" t="s">
        <v>1641</v>
      </c>
      <c r="D29" s="914">
        <v>0</v>
      </c>
      <c r="E29" s="914">
        <v>0</v>
      </c>
      <c r="F29" s="914">
        <v>0</v>
      </c>
      <c r="G29" s="988">
        <f t="shared" si="0"/>
        <v>0</v>
      </c>
    </row>
    <row r="30" spans="2:19" s="937" customFormat="1">
      <c r="B30" s="919"/>
      <c r="C30" s="920" t="s">
        <v>1642</v>
      </c>
      <c r="D30" s="914">
        <v>0</v>
      </c>
      <c r="E30" s="914">
        <v>0</v>
      </c>
      <c r="F30" s="914">
        <v>0</v>
      </c>
      <c r="G30" s="988">
        <f t="shared" si="0"/>
        <v>0</v>
      </c>
      <c r="S30" s="938"/>
    </row>
    <row r="31" spans="2:19" s="937" customFormat="1">
      <c r="B31" s="919"/>
      <c r="C31" s="920" t="s">
        <v>1643</v>
      </c>
      <c r="D31" s="914">
        <v>0</v>
      </c>
      <c r="E31" s="914">
        <v>0</v>
      </c>
      <c r="F31" s="914">
        <v>0</v>
      </c>
      <c r="G31" s="988">
        <f t="shared" si="0"/>
        <v>0</v>
      </c>
    </row>
    <row r="32" spans="2:19" s="937" customFormat="1">
      <c r="B32" s="919"/>
      <c r="C32" s="920" t="s">
        <v>1644</v>
      </c>
      <c r="D32" s="914">
        <v>717030.86</v>
      </c>
      <c r="E32" s="914">
        <v>609324.29</v>
      </c>
      <c r="F32" s="914">
        <v>107706.56999999995</v>
      </c>
      <c r="G32" s="988">
        <f t="shared" si="0"/>
        <v>0.17676395273853263</v>
      </c>
    </row>
    <row r="33" spans="2:7" s="937" customFormat="1">
      <c r="B33" s="919"/>
      <c r="C33" s="920" t="s">
        <v>1636</v>
      </c>
      <c r="D33" s="914">
        <v>0</v>
      </c>
      <c r="E33" s="914">
        <v>0</v>
      </c>
      <c r="F33" s="914">
        <v>0</v>
      </c>
      <c r="G33" s="988">
        <f t="shared" si="0"/>
        <v>0</v>
      </c>
    </row>
    <row r="34" spans="2:7" s="937" customFormat="1">
      <c r="B34" s="919"/>
      <c r="C34" s="920" t="s">
        <v>1645</v>
      </c>
      <c r="D34" s="914">
        <v>0</v>
      </c>
      <c r="E34" s="914">
        <v>0</v>
      </c>
      <c r="F34" s="914">
        <v>0</v>
      </c>
      <c r="G34" s="988">
        <f t="shared" si="0"/>
        <v>0</v>
      </c>
    </row>
    <row r="35" spans="2:7" s="937" customFormat="1">
      <c r="B35" s="919"/>
      <c r="C35" s="920" t="s">
        <v>1646</v>
      </c>
      <c r="D35" s="914">
        <v>0</v>
      </c>
      <c r="E35" s="914">
        <v>0</v>
      </c>
      <c r="F35" s="914">
        <v>0</v>
      </c>
      <c r="G35" s="988">
        <f t="shared" si="0"/>
        <v>0</v>
      </c>
    </row>
    <row r="36" spans="2:7" s="937" customFormat="1">
      <c r="B36" s="919"/>
      <c r="C36" s="920" t="s">
        <v>1639</v>
      </c>
      <c r="D36" s="914">
        <v>176927.34</v>
      </c>
      <c r="E36" s="914">
        <v>283.45</v>
      </c>
      <c r="F36" s="914">
        <v>176643.88999999998</v>
      </c>
      <c r="G36" s="988">
        <f t="shared" si="0"/>
        <v>623.1924148879873</v>
      </c>
    </row>
    <row r="37" spans="2:7" s="937" customFormat="1">
      <c r="B37" s="919"/>
      <c r="C37" s="920" t="s">
        <v>1647</v>
      </c>
      <c r="D37" s="914">
        <v>0</v>
      </c>
      <c r="E37" s="914">
        <v>-0.31</v>
      </c>
      <c r="F37" s="914">
        <v>0.31</v>
      </c>
      <c r="G37" s="988">
        <f t="shared" si="0"/>
        <v>-1</v>
      </c>
    </row>
    <row r="38" spans="2:7" s="937" customFormat="1">
      <c r="B38" s="919"/>
      <c r="C38" s="920" t="s">
        <v>1648</v>
      </c>
      <c r="D38" s="914">
        <v>0</v>
      </c>
      <c r="E38" s="914">
        <v>-0.2</v>
      </c>
      <c r="F38" s="914">
        <v>0.2</v>
      </c>
      <c r="G38" s="988">
        <f t="shared" si="0"/>
        <v>-1</v>
      </c>
    </row>
    <row r="39" spans="2:7" s="937" customFormat="1">
      <c r="B39" s="919"/>
      <c r="C39" s="920" t="s">
        <v>1656</v>
      </c>
      <c r="D39" s="914">
        <v>295873.73</v>
      </c>
      <c r="E39" s="914">
        <v>182391</v>
      </c>
      <c r="F39" s="914">
        <v>113482.72999999998</v>
      </c>
      <c r="G39" s="988">
        <f t="shared" si="0"/>
        <v>0.62219479031311842</v>
      </c>
    </row>
    <row r="40" spans="2:7" s="937" customFormat="1">
      <c r="B40" s="919"/>
      <c r="C40" s="920" t="s">
        <v>1650</v>
      </c>
      <c r="D40" s="914">
        <v>557043.48</v>
      </c>
      <c r="E40" s="914">
        <v>454126</v>
      </c>
      <c r="F40" s="914">
        <v>102917.47999999998</v>
      </c>
      <c r="G40" s="988">
        <f t="shared" si="0"/>
        <v>0.22662758793814927</v>
      </c>
    </row>
    <row r="41" spans="2:7" s="937" customFormat="1">
      <c r="B41" s="917" t="s">
        <v>1202</v>
      </c>
      <c r="C41" s="918" t="s">
        <v>518</v>
      </c>
      <c r="D41" s="913">
        <v>0</v>
      </c>
      <c r="E41" s="913">
        <v>0</v>
      </c>
      <c r="F41" s="913">
        <v>0</v>
      </c>
      <c r="G41" s="987">
        <f t="shared" si="0"/>
        <v>0</v>
      </c>
    </row>
    <row r="42" spans="2:7" s="937" customFormat="1">
      <c r="B42" s="919"/>
      <c r="C42" s="920" t="s">
        <v>1632</v>
      </c>
      <c r="D42" s="914">
        <v>0</v>
      </c>
      <c r="E42" s="914">
        <v>0</v>
      </c>
      <c r="F42" s="914">
        <v>0</v>
      </c>
      <c r="G42" s="988">
        <f t="shared" si="0"/>
        <v>0</v>
      </c>
    </row>
    <row r="43" spans="2:7" s="937" customFormat="1">
      <c r="B43" s="919"/>
      <c r="C43" s="920" t="s">
        <v>1641</v>
      </c>
      <c r="D43" s="914">
        <v>0</v>
      </c>
      <c r="E43" s="914">
        <v>0</v>
      </c>
      <c r="F43" s="914">
        <v>0</v>
      </c>
      <c r="G43" s="988">
        <f t="shared" si="0"/>
        <v>0</v>
      </c>
    </row>
    <row r="44" spans="2:7" s="937" customFormat="1">
      <c r="B44" s="919"/>
      <c r="C44" s="920" t="s">
        <v>1642</v>
      </c>
      <c r="D44" s="914">
        <v>0</v>
      </c>
      <c r="E44" s="914">
        <v>0</v>
      </c>
      <c r="F44" s="914">
        <v>0</v>
      </c>
      <c r="G44" s="988">
        <f t="shared" si="0"/>
        <v>0</v>
      </c>
    </row>
    <row r="45" spans="2:7" s="937" customFormat="1">
      <c r="B45" s="919"/>
      <c r="C45" s="920" t="s">
        <v>1643</v>
      </c>
      <c r="D45" s="914">
        <v>0</v>
      </c>
      <c r="E45" s="914">
        <v>0</v>
      </c>
      <c r="F45" s="914">
        <v>0</v>
      </c>
      <c r="G45" s="988">
        <f t="shared" si="0"/>
        <v>0</v>
      </c>
    </row>
    <row r="46" spans="2:7" s="937" customFormat="1">
      <c r="B46" s="919"/>
      <c r="C46" s="920" t="s">
        <v>1644</v>
      </c>
      <c r="D46" s="914">
        <v>0</v>
      </c>
      <c r="E46" s="914">
        <v>0</v>
      </c>
      <c r="F46" s="914">
        <v>0</v>
      </c>
      <c r="G46" s="988">
        <f t="shared" si="0"/>
        <v>0</v>
      </c>
    </row>
    <row r="47" spans="2:7" s="937" customFormat="1">
      <c r="B47" s="919"/>
      <c r="C47" s="920" t="s">
        <v>1636</v>
      </c>
      <c r="D47" s="914">
        <v>0</v>
      </c>
      <c r="E47" s="914">
        <v>0</v>
      </c>
      <c r="F47" s="914">
        <v>0</v>
      </c>
      <c r="G47" s="988">
        <f t="shared" si="0"/>
        <v>0</v>
      </c>
    </row>
    <row r="48" spans="2:7" s="937" customFormat="1">
      <c r="B48" s="923"/>
      <c r="C48" s="924" t="s">
        <v>1645</v>
      </c>
      <c r="D48" s="914">
        <v>0</v>
      </c>
      <c r="E48" s="914">
        <v>0</v>
      </c>
      <c r="F48" s="925">
        <v>0</v>
      </c>
      <c r="G48" s="989">
        <f t="shared" si="0"/>
        <v>0</v>
      </c>
    </row>
    <row r="49" spans="2:10" s="937" customFormat="1">
      <c r="B49" s="923"/>
      <c r="C49" s="924" t="s">
        <v>1646</v>
      </c>
      <c r="D49" s="914">
        <v>0</v>
      </c>
      <c r="E49" s="914">
        <v>0</v>
      </c>
      <c r="F49" s="925">
        <v>0</v>
      </c>
      <c r="G49" s="989">
        <f t="shared" si="0"/>
        <v>0</v>
      </c>
    </row>
    <row r="50" spans="2:10" s="937" customFormat="1">
      <c r="B50" s="923"/>
      <c r="C50" s="924" t="s">
        <v>1639</v>
      </c>
      <c r="D50" s="914">
        <v>0</v>
      </c>
      <c r="E50" s="914">
        <v>0</v>
      </c>
      <c r="F50" s="925">
        <v>0</v>
      </c>
      <c r="G50" s="989">
        <f t="shared" si="0"/>
        <v>0</v>
      </c>
    </row>
    <row r="51" spans="2:10" s="937" customFormat="1">
      <c r="B51" s="923"/>
      <c r="C51" s="924" t="s">
        <v>1647</v>
      </c>
      <c r="D51" s="914">
        <v>0</v>
      </c>
      <c r="E51" s="914">
        <v>0</v>
      </c>
      <c r="F51" s="925">
        <v>0</v>
      </c>
      <c r="G51" s="989">
        <f t="shared" si="0"/>
        <v>0</v>
      </c>
    </row>
    <row r="52" spans="2:10" s="937" customFormat="1">
      <c r="B52" s="923"/>
      <c r="C52" s="924" t="s">
        <v>1648</v>
      </c>
      <c r="D52" s="914">
        <v>0</v>
      </c>
      <c r="E52" s="914">
        <v>0</v>
      </c>
      <c r="F52" s="925">
        <v>0</v>
      </c>
      <c r="G52" s="989">
        <f t="shared" si="0"/>
        <v>0</v>
      </c>
    </row>
    <row r="53" spans="2:10" s="937" customFormat="1">
      <c r="B53" s="923"/>
      <c r="C53" s="924" t="s">
        <v>1656</v>
      </c>
      <c r="D53" s="914">
        <v>0</v>
      </c>
      <c r="E53" s="914">
        <v>0</v>
      </c>
      <c r="F53" s="925">
        <v>0</v>
      </c>
      <c r="G53" s="989">
        <f t="shared" si="0"/>
        <v>0</v>
      </c>
    </row>
    <row r="54" spans="2:10" s="937" customFormat="1">
      <c r="B54" s="923"/>
      <c r="C54" s="924" t="s">
        <v>1650</v>
      </c>
      <c r="D54" s="914">
        <v>0</v>
      </c>
      <c r="E54" s="914">
        <v>0</v>
      </c>
      <c r="F54" s="925">
        <v>0</v>
      </c>
      <c r="G54" s="989">
        <f t="shared" si="0"/>
        <v>0</v>
      </c>
    </row>
    <row r="55" spans="2:10" s="937" customFormat="1">
      <c r="B55" s="926" t="s">
        <v>1203</v>
      </c>
      <c r="C55" s="927" t="s">
        <v>519</v>
      </c>
      <c r="D55" s="928">
        <v>132627.66999999998</v>
      </c>
      <c r="E55" s="928">
        <v>6265.06</v>
      </c>
      <c r="F55" s="928">
        <v>126362.60999999999</v>
      </c>
      <c r="G55" s="990">
        <f t="shared" si="0"/>
        <v>20.169417371900664</v>
      </c>
    </row>
    <row r="56" spans="2:10" s="937" customFormat="1">
      <c r="B56" s="929"/>
      <c r="C56" s="930"/>
      <c r="D56" s="931"/>
      <c r="E56" s="932"/>
      <c r="F56" s="933"/>
      <c r="G56" s="932"/>
    </row>
    <row r="57" spans="2:10" s="937" customFormat="1">
      <c r="B57" s="1116" t="s">
        <v>1308</v>
      </c>
      <c r="C57" s="1116"/>
      <c r="D57" s="933"/>
      <c r="E57" s="932"/>
      <c r="F57" s="933"/>
      <c r="G57" s="932"/>
    </row>
    <row r="58" spans="2:10" s="937" customFormat="1">
      <c r="B58" s="939"/>
      <c r="C58" s="939"/>
      <c r="D58" s="933"/>
      <c r="E58" s="932"/>
      <c r="F58" s="933"/>
      <c r="G58" s="932"/>
      <c r="H58" s="940"/>
      <c r="I58" s="941"/>
      <c r="J58" s="941"/>
    </row>
    <row r="60" spans="2:10">
      <c r="D60" s="942"/>
      <c r="E60" s="942"/>
    </row>
    <row r="61" spans="2:10">
      <c r="D61" s="942"/>
      <c r="E61" s="942"/>
    </row>
    <row r="62" spans="2:10">
      <c r="D62" s="942"/>
      <c r="E62" s="942"/>
    </row>
    <row r="63" spans="2:10">
      <c r="D63" s="942"/>
      <c r="E63" s="942"/>
    </row>
    <row r="64" spans="2:10">
      <c r="D64" s="942"/>
      <c r="E64" s="942"/>
    </row>
    <row r="65" spans="4:6">
      <c r="D65" s="942"/>
      <c r="E65" s="942"/>
    </row>
    <row r="66" spans="4:6">
      <c r="D66" s="942"/>
      <c r="E66" s="942"/>
    </row>
    <row r="67" spans="4:6">
      <c r="D67" s="942"/>
      <c r="E67" s="942"/>
    </row>
    <row r="68" spans="4:6">
      <c r="D68" s="942"/>
      <c r="E68" s="942"/>
    </row>
    <row r="69" spans="4:6">
      <c r="D69" s="942"/>
      <c r="E69" s="942"/>
    </row>
    <row r="70" spans="4:6">
      <c r="D70" s="942"/>
      <c r="E70" s="942"/>
    </row>
    <row r="73" spans="4:6">
      <c r="D73" s="942"/>
      <c r="E73" s="942"/>
      <c r="F73" s="942"/>
    </row>
    <row r="74" spans="4:6">
      <c r="D74" s="942"/>
      <c r="E74" s="942"/>
      <c r="F74" s="942"/>
    </row>
    <row r="75" spans="4:6">
      <c r="D75" s="942"/>
      <c r="E75" s="942"/>
      <c r="F75" s="942"/>
    </row>
    <row r="76" spans="4:6">
      <c r="D76" s="942"/>
      <c r="E76" s="942"/>
      <c r="F76" s="942"/>
    </row>
    <row r="77" spans="4:6">
      <c r="D77" s="942"/>
      <c r="E77" s="942"/>
      <c r="F77" s="942"/>
    </row>
    <row r="78" spans="4:6">
      <c r="D78" s="942"/>
      <c r="E78" s="942"/>
      <c r="F78" s="942"/>
    </row>
    <row r="79" spans="4:6">
      <c r="D79" s="942"/>
      <c r="E79" s="942"/>
      <c r="F79" s="942"/>
    </row>
    <row r="81" spans="4:5">
      <c r="D81" s="942"/>
      <c r="E81" s="942"/>
    </row>
    <row r="82" spans="4:5">
      <c r="D82" s="942"/>
      <c r="E82" s="942"/>
    </row>
    <row r="85" spans="4:5">
      <c r="D85" s="942"/>
      <c r="E85" s="942"/>
    </row>
    <row r="86" spans="4:5">
      <c r="D86" s="942"/>
      <c r="E86" s="942"/>
    </row>
    <row r="87" spans="4:5">
      <c r="D87" s="942"/>
      <c r="E87" s="942"/>
    </row>
    <row r="88" spans="4:5">
      <c r="D88" s="942"/>
      <c r="E88" s="942"/>
    </row>
    <row r="89" spans="4:5">
      <c r="D89" s="942"/>
      <c r="E89" s="942"/>
    </row>
    <row r="90" spans="4:5">
      <c r="D90" s="942"/>
      <c r="E90" s="942"/>
    </row>
    <row r="91" spans="4:5">
      <c r="D91" s="942"/>
      <c r="E91" s="942"/>
    </row>
    <row r="92" spans="4:5">
      <c r="D92" s="942"/>
      <c r="E92" s="942"/>
    </row>
    <row r="93" spans="4:5">
      <c r="D93" s="942"/>
      <c r="E93" s="942"/>
    </row>
    <row r="94" spans="4:5">
      <c r="D94" s="942"/>
      <c r="E94" s="942"/>
    </row>
    <row r="95" spans="4:5">
      <c r="D95" s="942"/>
      <c r="E95" s="942"/>
    </row>
    <row r="96" spans="4:5">
      <c r="D96" s="942"/>
      <c r="E96" s="942"/>
    </row>
    <row r="97" spans="4:5">
      <c r="D97" s="942"/>
      <c r="E97" s="942"/>
    </row>
    <row r="98" spans="4:5">
      <c r="D98" s="942"/>
      <c r="E98" s="942"/>
    </row>
    <row r="99" spans="4:5">
      <c r="D99" s="942"/>
      <c r="E99" s="942"/>
    </row>
    <row r="100" spans="4:5">
      <c r="D100" s="942"/>
      <c r="E100" s="942"/>
    </row>
    <row r="102" spans="4:5">
      <c r="D102" s="942"/>
      <c r="E102" s="942"/>
    </row>
    <row r="103" spans="4:5">
      <c r="D103" s="942"/>
      <c r="E103" s="942"/>
    </row>
  </sheetData>
  <mergeCells count="7">
    <mergeCell ref="F3:F4"/>
    <mergeCell ref="G3:G4"/>
    <mergeCell ref="B57:C57"/>
    <mergeCell ref="B3:B4"/>
    <mergeCell ref="C3:C4"/>
    <mergeCell ref="D3:D4"/>
    <mergeCell ref="E3:E4"/>
  </mergeCells>
  <dataValidations count="3">
    <dataValidation type="list" allowBlank="1" showInputMessage="1" showErrorMessage="1" sqref="B85:B100" xr:uid="{206EBF17-C04B-4FBE-830B-BD5335A0A3F3}">
      <formula1>$C$28:$C$40</formula1>
    </dataValidation>
    <dataValidation type="list" allowBlank="1" showInputMessage="1" showErrorMessage="1" sqref="B73:B79" xr:uid="{9CAFFD35-2D62-4F16-8117-22DB2D03DA6F}">
      <formula1>$C$17:$C$24</formula1>
    </dataValidation>
    <dataValidation type="list" allowBlank="1" showInputMessage="1" showErrorMessage="1" sqref="B60:B68" xr:uid="{33C4A6F8-45C6-4125-9673-6F0023F1C8C9}">
      <formula1>$C$8:$C$15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587"/>
  <sheetViews>
    <sheetView topLeftCell="A413" workbookViewId="0">
      <selection activeCell="K436" sqref="K436"/>
    </sheetView>
  </sheetViews>
  <sheetFormatPr defaultColWidth="8.85546875" defaultRowHeight="15" outlineLevelRow="1"/>
  <cols>
    <col min="1" max="1" width="9.42578125" style="159" customWidth="1"/>
    <col min="2" max="2" width="61.42578125" style="2" customWidth="1"/>
    <col min="3" max="4" width="1.7109375" style="18" customWidth="1"/>
    <col min="5" max="5" width="16.140625" style="1" customWidth="1"/>
    <col min="6" max="6" width="16" style="1" customWidth="1"/>
    <col min="7" max="7" width="15.42578125" style="1" customWidth="1"/>
    <col min="8" max="8" width="17.85546875" style="1" customWidth="1"/>
    <col min="9" max="9" width="18.28515625" style="1" customWidth="1"/>
    <col min="10" max="10" width="20.7109375" style="1" customWidth="1"/>
    <col min="11" max="11" width="21.140625" style="1" customWidth="1"/>
    <col min="12" max="12" width="19" style="1" customWidth="1"/>
    <col min="13" max="13" width="18.85546875" style="1" customWidth="1"/>
    <col min="14" max="14" width="17.28515625" style="1" customWidth="1"/>
    <col min="15" max="15" width="11.42578125" style="1" customWidth="1"/>
    <col min="16" max="16" width="13.140625" style="1" bestFit="1" customWidth="1"/>
    <col min="17" max="17" width="9.5703125" style="1" bestFit="1" customWidth="1"/>
    <col min="18" max="18" width="9.85546875" style="1" bestFit="1" customWidth="1"/>
    <col min="19" max="19" width="10.85546875" style="1" bestFit="1" customWidth="1"/>
    <col min="20" max="20" width="13.85546875" style="1" bestFit="1" customWidth="1"/>
    <col min="21" max="21" width="14.85546875" style="1" bestFit="1" customWidth="1"/>
    <col min="22" max="23" width="15.7109375" style="1" bestFit="1" customWidth="1"/>
    <col min="24" max="24" width="13.140625" style="1" bestFit="1" customWidth="1"/>
    <col min="25" max="25" width="15.7109375" style="1" bestFit="1" customWidth="1"/>
    <col min="26" max="16384" width="8.85546875" style="1"/>
  </cols>
  <sheetData>
    <row r="1" spans="1:12" ht="15" customHeight="1" thickBot="1">
      <c r="A1" s="1043" t="s">
        <v>598</v>
      </c>
      <c r="B1" s="1038" t="s">
        <v>329</v>
      </c>
      <c r="C1" s="481"/>
      <c r="D1" s="481"/>
      <c r="E1" s="1038" t="s">
        <v>330</v>
      </c>
      <c r="F1" s="1038" t="s">
        <v>331</v>
      </c>
      <c r="G1" s="1038" t="s">
        <v>332</v>
      </c>
      <c r="H1" s="1038" t="s">
        <v>333</v>
      </c>
    </row>
    <row r="2" spans="1:12">
      <c r="A2" s="1040"/>
      <c r="B2" s="1038"/>
      <c r="C2" s="481"/>
      <c r="D2" s="481"/>
      <c r="E2" s="1038"/>
      <c r="F2" s="1038"/>
      <c r="G2" s="1038"/>
      <c r="H2" s="1038"/>
      <c r="I2" s="823"/>
      <c r="J2" s="824"/>
    </row>
    <row r="3" spans="1:12">
      <c r="A3" s="149" t="s">
        <v>1089</v>
      </c>
      <c r="B3" s="175" t="s">
        <v>334</v>
      </c>
      <c r="E3" s="300">
        <v>66866352.039999999</v>
      </c>
      <c r="F3" s="300">
        <v>66544563</v>
      </c>
      <c r="G3" s="300"/>
      <c r="H3" s="53"/>
      <c r="I3" s="825"/>
      <c r="J3" s="825"/>
    </row>
    <row r="4" spans="1:12">
      <c r="A4" s="163" t="s">
        <v>1093</v>
      </c>
      <c r="B4" s="163" t="s">
        <v>1501</v>
      </c>
      <c r="E4" s="216">
        <v>106011.43</v>
      </c>
      <c r="F4" s="216"/>
      <c r="G4" s="216"/>
      <c r="H4" s="26"/>
      <c r="I4" s="825"/>
      <c r="J4" s="825"/>
    </row>
    <row r="5" spans="1:12">
      <c r="A5" s="163" t="s">
        <v>1094</v>
      </c>
      <c r="B5" s="163" t="s">
        <v>1415</v>
      </c>
      <c r="E5" s="216"/>
      <c r="F5" s="216"/>
      <c r="G5" s="216">
        <v>4062330.97</v>
      </c>
      <c r="H5" s="26"/>
      <c r="I5" s="825"/>
      <c r="J5" s="825"/>
    </row>
    <row r="6" spans="1:12" ht="22.5">
      <c r="A6" s="128" t="s">
        <v>1090</v>
      </c>
      <c r="B6" s="128" t="s">
        <v>335</v>
      </c>
      <c r="E6" s="7"/>
      <c r="F6" s="200">
        <v>0</v>
      </c>
      <c r="G6" s="7"/>
      <c r="H6" s="7"/>
      <c r="I6" s="825"/>
      <c r="J6" s="825"/>
    </row>
    <row r="7" spans="1:12" ht="22.5">
      <c r="A7" s="129" t="s">
        <v>1091</v>
      </c>
      <c r="B7" s="129" t="s">
        <v>336</v>
      </c>
      <c r="E7" s="5"/>
      <c r="F7" s="213">
        <v>0</v>
      </c>
      <c r="G7" s="5"/>
      <c r="H7" s="5"/>
      <c r="I7" s="825"/>
      <c r="J7" s="825"/>
    </row>
    <row r="8" spans="1:12" s="18" customFormat="1">
      <c r="A8" s="401"/>
      <c r="B8" s="401"/>
      <c r="E8" s="52"/>
      <c r="F8" s="52"/>
      <c r="G8" s="52"/>
      <c r="H8" s="52"/>
      <c r="I8" s="825"/>
      <c r="J8" s="1"/>
      <c r="K8" s="1"/>
    </row>
    <row r="9" spans="1:12" s="18" customFormat="1">
      <c r="A9" s="401"/>
      <c r="B9" s="356" t="s">
        <v>1289</v>
      </c>
      <c r="E9" s="52"/>
      <c r="F9" s="52"/>
      <c r="G9" s="52"/>
      <c r="H9" s="52"/>
      <c r="I9" s="1"/>
      <c r="J9" s="1"/>
      <c r="K9" s="1"/>
    </row>
    <row r="10" spans="1:12" s="18" customFormat="1">
      <c r="A10" s="516"/>
      <c r="B10" s="388"/>
      <c r="I10" s="1"/>
      <c r="J10" s="1"/>
      <c r="K10" s="1"/>
    </row>
    <row r="11" spans="1:12" s="18" customFormat="1">
      <c r="A11" s="516"/>
      <c r="B11" s="388"/>
      <c r="I11" s="1"/>
      <c r="J11" s="1"/>
      <c r="K11" s="1"/>
    </row>
    <row r="12" spans="1:12" ht="15" customHeight="1">
      <c r="A12" s="1043" t="s">
        <v>598</v>
      </c>
      <c r="B12" s="1039" t="s">
        <v>337</v>
      </c>
      <c r="C12" s="481"/>
      <c r="D12" s="481"/>
      <c r="E12" s="1038" t="s">
        <v>338</v>
      </c>
      <c r="F12" s="1038" t="s">
        <v>339</v>
      </c>
      <c r="G12" s="1038" t="s">
        <v>340</v>
      </c>
      <c r="H12" s="1038" t="s">
        <v>341</v>
      </c>
      <c r="I12" s="1038" t="s">
        <v>342</v>
      </c>
      <c r="J12" s="1038" t="s">
        <v>343</v>
      </c>
    </row>
    <row r="13" spans="1:12" ht="15" customHeight="1" thickBot="1">
      <c r="A13" s="1045"/>
      <c r="B13" s="1046"/>
      <c r="C13" s="481"/>
      <c r="D13" s="481"/>
      <c r="E13" s="1038"/>
      <c r="F13" s="1038"/>
      <c r="G13" s="1038"/>
      <c r="H13" s="1038"/>
      <c r="I13" s="1038"/>
      <c r="J13" s="1038"/>
    </row>
    <row r="14" spans="1:12">
      <c r="A14" s="1040"/>
      <c r="B14" s="1040"/>
      <c r="C14" s="481"/>
      <c r="D14" s="481"/>
      <c r="E14" s="1038"/>
      <c r="F14" s="1038"/>
      <c r="G14" s="1038"/>
      <c r="H14" s="1038"/>
      <c r="I14" s="1038"/>
      <c r="J14" s="1038"/>
      <c r="K14" s="823"/>
      <c r="L14" s="824"/>
    </row>
    <row r="15" spans="1:12" ht="33.75">
      <c r="A15" s="150" t="s">
        <v>1092</v>
      </c>
      <c r="B15" s="176" t="s">
        <v>344</v>
      </c>
      <c r="E15" s="810"/>
      <c r="F15" s="810"/>
      <c r="G15" s="820" t="s">
        <v>1460</v>
      </c>
      <c r="H15" s="811">
        <v>133516926.46999998</v>
      </c>
      <c r="I15" s="810"/>
      <c r="J15" s="810"/>
      <c r="K15" s="825"/>
      <c r="L15" s="825"/>
    </row>
    <row r="16" spans="1:12">
      <c r="A16" s="142" t="s">
        <v>1089</v>
      </c>
      <c r="B16" s="142" t="s">
        <v>345</v>
      </c>
      <c r="E16" s="812"/>
      <c r="F16" s="812"/>
      <c r="G16" s="820"/>
      <c r="H16" s="813">
        <v>133393653.24999999</v>
      </c>
      <c r="I16" s="814"/>
      <c r="J16" s="812"/>
      <c r="K16" s="825"/>
      <c r="L16" s="825"/>
    </row>
    <row r="17" spans="1:12">
      <c r="A17" s="142" t="s">
        <v>1093</v>
      </c>
      <c r="B17" s="142" t="s">
        <v>346</v>
      </c>
      <c r="E17" s="812"/>
      <c r="F17" s="812"/>
      <c r="G17" s="820"/>
      <c r="H17" s="813">
        <v>106011.43</v>
      </c>
      <c r="I17" s="812"/>
      <c r="J17" s="812"/>
      <c r="K17" s="825"/>
      <c r="L17" s="825"/>
    </row>
    <row r="18" spans="1:12">
      <c r="A18" s="151"/>
      <c r="B18" s="151" t="s">
        <v>347</v>
      </c>
      <c r="E18" s="812"/>
      <c r="F18" s="812"/>
      <c r="G18" s="254"/>
      <c r="H18" s="812">
        <v>0</v>
      </c>
      <c r="I18" s="812"/>
      <c r="J18" s="812"/>
      <c r="K18" s="825"/>
      <c r="L18" s="825"/>
    </row>
    <row r="19" spans="1:12">
      <c r="A19" s="152"/>
      <c r="B19" s="152" t="s">
        <v>348</v>
      </c>
      <c r="E19" s="815"/>
      <c r="F19" s="815"/>
      <c r="G19" s="247"/>
      <c r="H19" s="815">
        <v>0</v>
      </c>
      <c r="I19" s="815"/>
      <c r="J19" s="815"/>
      <c r="K19" s="825"/>
      <c r="L19" s="825"/>
    </row>
    <row r="20" spans="1:12" ht="6" customHeight="1">
      <c r="A20" s="153"/>
      <c r="B20" s="153"/>
      <c r="E20" s="816"/>
      <c r="F20" s="816"/>
      <c r="G20" s="248"/>
      <c r="H20" s="816"/>
      <c r="I20" s="816"/>
      <c r="J20" s="816"/>
      <c r="K20" s="825"/>
      <c r="L20" s="825"/>
    </row>
    <row r="21" spans="1:12">
      <c r="A21" s="150" t="s">
        <v>1094</v>
      </c>
      <c r="B21" s="176" t="s">
        <v>845</v>
      </c>
      <c r="E21" s="810"/>
      <c r="F21" s="810"/>
      <c r="G21" s="821"/>
      <c r="H21" s="810">
        <v>4062330.97</v>
      </c>
      <c r="I21" s="810"/>
      <c r="J21" s="810"/>
      <c r="K21" s="825"/>
      <c r="L21" s="825"/>
    </row>
    <row r="22" spans="1:12">
      <c r="A22" s="142" t="s">
        <v>1095</v>
      </c>
      <c r="B22" s="142" t="s">
        <v>349</v>
      </c>
      <c r="E22" s="812"/>
      <c r="F22" s="812"/>
      <c r="G22" s="254"/>
      <c r="H22" s="812">
        <v>0</v>
      </c>
      <c r="I22" s="812"/>
      <c r="J22" s="812"/>
      <c r="K22" s="825"/>
      <c r="L22" s="825"/>
    </row>
    <row r="23" spans="1:12">
      <c r="A23" s="151"/>
      <c r="B23" s="151" t="s">
        <v>347</v>
      </c>
      <c r="E23" s="812"/>
      <c r="F23" s="812"/>
      <c r="G23" s="254"/>
      <c r="H23" s="812">
        <v>0</v>
      </c>
      <c r="I23" s="812"/>
      <c r="J23" s="812"/>
      <c r="K23" s="825"/>
      <c r="L23" s="825"/>
    </row>
    <row r="24" spans="1:12">
      <c r="A24" s="110"/>
      <c r="B24" s="110" t="s">
        <v>348</v>
      </c>
      <c r="E24" s="817"/>
      <c r="F24" s="817"/>
      <c r="G24" s="246"/>
      <c r="H24" s="817">
        <v>0</v>
      </c>
      <c r="I24" s="817"/>
      <c r="J24" s="817"/>
      <c r="K24" s="825"/>
      <c r="L24" s="825"/>
    </row>
    <row r="25" spans="1:12" ht="26.25" customHeight="1">
      <c r="A25" s="141" t="s">
        <v>1090</v>
      </c>
      <c r="B25" s="127" t="s">
        <v>846</v>
      </c>
      <c r="E25" s="817"/>
      <c r="F25" s="817"/>
      <c r="G25" s="246"/>
      <c r="H25" s="817">
        <v>0</v>
      </c>
      <c r="I25" s="818"/>
      <c r="J25" s="817"/>
      <c r="K25" s="825"/>
      <c r="L25" s="825"/>
    </row>
    <row r="26" spans="1:12" ht="22.5">
      <c r="A26" s="142" t="s">
        <v>1091</v>
      </c>
      <c r="B26" s="167" t="s">
        <v>847</v>
      </c>
      <c r="E26" s="812"/>
      <c r="F26" s="812"/>
      <c r="G26" s="254"/>
      <c r="H26" s="812">
        <v>0</v>
      </c>
      <c r="I26" s="814"/>
      <c r="J26" s="812"/>
      <c r="K26" s="825"/>
      <c r="L26" s="825"/>
    </row>
    <row r="27" spans="1:12">
      <c r="A27" s="138" t="s">
        <v>1096</v>
      </c>
      <c r="B27" s="138" t="s">
        <v>848</v>
      </c>
      <c r="E27" s="815"/>
      <c r="F27" s="815"/>
      <c r="G27" s="247"/>
      <c r="H27" s="815">
        <v>0</v>
      </c>
      <c r="I27" s="819"/>
      <c r="J27" s="815"/>
      <c r="K27" s="825"/>
      <c r="L27" s="825"/>
    </row>
    <row r="28" spans="1:12" ht="27.75" customHeight="1">
      <c r="A28" s="142" t="s">
        <v>1097</v>
      </c>
      <c r="B28" s="167" t="s">
        <v>849</v>
      </c>
      <c r="E28" s="812"/>
      <c r="F28" s="812"/>
      <c r="G28" s="254"/>
      <c r="H28" s="812">
        <v>0</v>
      </c>
      <c r="I28" s="812"/>
      <c r="J28" s="812"/>
      <c r="K28" s="825"/>
      <c r="L28" s="825"/>
    </row>
    <row r="29" spans="1:12">
      <c r="A29" s="151"/>
      <c r="B29" s="151" t="s">
        <v>347</v>
      </c>
      <c r="E29" s="812"/>
      <c r="F29" s="812"/>
      <c r="G29" s="254"/>
      <c r="H29" s="812">
        <v>0</v>
      </c>
      <c r="I29" s="812"/>
      <c r="J29" s="812"/>
      <c r="K29" s="825"/>
      <c r="L29" s="825"/>
    </row>
    <row r="30" spans="1:12">
      <c r="A30" s="151"/>
      <c r="B30" s="151" t="s">
        <v>348</v>
      </c>
      <c r="E30" s="812"/>
      <c r="F30" s="812"/>
      <c r="G30" s="254"/>
      <c r="H30" s="812">
        <v>0</v>
      </c>
      <c r="I30" s="812"/>
      <c r="J30" s="812"/>
      <c r="K30" s="825"/>
      <c r="L30" s="825"/>
    </row>
    <row r="31" spans="1:12">
      <c r="A31" s="142" t="s">
        <v>1098</v>
      </c>
      <c r="B31" s="142" t="s">
        <v>850</v>
      </c>
      <c r="E31" s="812"/>
      <c r="F31" s="812"/>
      <c r="G31" s="254"/>
      <c r="H31" s="812">
        <v>0</v>
      </c>
      <c r="I31" s="812"/>
      <c r="J31" s="812"/>
      <c r="K31" s="825"/>
      <c r="L31" s="825"/>
    </row>
    <row r="32" spans="1:12" ht="48">
      <c r="A32" s="151" t="s">
        <v>1416</v>
      </c>
      <c r="B32" s="203" t="s">
        <v>1417</v>
      </c>
      <c r="E32" s="812"/>
      <c r="F32" s="812"/>
      <c r="G32" s="822" t="s">
        <v>1418</v>
      </c>
      <c r="H32" s="812">
        <v>349636.29</v>
      </c>
      <c r="I32" s="812"/>
      <c r="J32" s="812"/>
      <c r="K32" s="825"/>
      <c r="L32" s="825"/>
    </row>
    <row r="33" spans="1:12">
      <c r="A33" s="152"/>
      <c r="B33" s="152" t="s">
        <v>71</v>
      </c>
      <c r="E33" s="815"/>
      <c r="F33" s="815"/>
      <c r="G33" s="247"/>
      <c r="H33" s="815">
        <v>0</v>
      </c>
      <c r="I33" s="815"/>
      <c r="J33" s="815"/>
      <c r="K33" s="825"/>
      <c r="L33" s="825"/>
    </row>
    <row r="34" spans="1:12" ht="22.5">
      <c r="A34" s="142" t="s">
        <v>1099</v>
      </c>
      <c r="B34" s="142" t="s">
        <v>353</v>
      </c>
      <c r="E34" s="812"/>
      <c r="F34" s="812"/>
      <c r="G34" s="820" t="s">
        <v>1461</v>
      </c>
      <c r="H34" s="812">
        <v>3712694.68</v>
      </c>
      <c r="I34" s="812"/>
      <c r="J34" s="812"/>
      <c r="K34" s="825"/>
      <c r="L34" s="825"/>
    </row>
    <row r="35" spans="1:12">
      <c r="A35" s="151"/>
      <c r="B35" s="151" t="s">
        <v>347</v>
      </c>
      <c r="E35" s="812"/>
      <c r="F35" s="812"/>
      <c r="G35" s="254"/>
      <c r="H35" s="812">
        <v>0</v>
      </c>
      <c r="I35" s="812"/>
      <c r="J35" s="812"/>
      <c r="K35" s="825"/>
      <c r="L35" s="825"/>
    </row>
    <row r="36" spans="1:12">
      <c r="A36" s="151"/>
      <c r="B36" s="151" t="s">
        <v>348</v>
      </c>
      <c r="E36" s="812"/>
      <c r="F36" s="812"/>
      <c r="G36" s="254"/>
      <c r="H36" s="812">
        <v>0</v>
      </c>
      <c r="I36" s="812"/>
      <c r="J36" s="812"/>
      <c r="K36" s="825"/>
      <c r="L36" s="825"/>
    </row>
    <row r="37" spans="1:12">
      <c r="A37" s="151" t="s">
        <v>1100</v>
      </c>
      <c r="B37" s="142" t="s">
        <v>623</v>
      </c>
      <c r="E37" s="812"/>
      <c r="F37" s="812"/>
      <c r="G37" s="254"/>
      <c r="H37" s="812">
        <v>0</v>
      </c>
      <c r="I37" s="812"/>
      <c r="J37" s="812"/>
      <c r="K37" s="825"/>
      <c r="L37" s="825"/>
    </row>
    <row r="38" spans="1:12">
      <c r="A38" s="142" t="s">
        <v>1101</v>
      </c>
      <c r="B38" s="142" t="s">
        <v>354</v>
      </c>
      <c r="E38" s="812"/>
      <c r="F38" s="812"/>
      <c r="G38" s="254"/>
      <c r="H38" s="812">
        <v>0</v>
      </c>
      <c r="I38" s="812"/>
      <c r="J38" s="812"/>
      <c r="K38" s="825"/>
      <c r="L38" s="825"/>
    </row>
    <row r="39" spans="1:12">
      <c r="A39" s="151"/>
      <c r="B39" s="151" t="s">
        <v>71</v>
      </c>
      <c r="E39" s="812"/>
      <c r="F39" s="812"/>
      <c r="G39" s="254"/>
      <c r="H39" s="812">
        <v>0</v>
      </c>
      <c r="I39" s="812"/>
      <c r="J39" s="812"/>
      <c r="K39" s="825"/>
      <c r="L39" s="825"/>
    </row>
    <row r="40" spans="1:12">
      <c r="A40" s="108"/>
      <c r="B40" s="108" t="s">
        <v>71</v>
      </c>
      <c r="E40" s="815"/>
      <c r="F40" s="815"/>
      <c r="G40" s="247"/>
      <c r="H40" s="815">
        <v>0</v>
      </c>
      <c r="I40" s="815"/>
      <c r="J40" s="815"/>
      <c r="K40" s="825"/>
      <c r="L40" s="825"/>
    </row>
    <row r="41" spans="1:12" ht="6" customHeight="1">
      <c r="A41" s="153"/>
      <c r="B41" s="153"/>
      <c r="E41" s="816"/>
      <c r="F41" s="816"/>
      <c r="G41" s="248"/>
      <c r="H41" s="816"/>
      <c r="I41" s="816"/>
      <c r="J41" s="816"/>
      <c r="K41" s="825"/>
      <c r="L41" s="825"/>
    </row>
    <row r="42" spans="1:12">
      <c r="A42" s="150"/>
      <c r="B42" s="176" t="s">
        <v>350</v>
      </c>
      <c r="E42" s="810"/>
      <c r="F42" s="810"/>
      <c r="G42" s="821"/>
      <c r="H42" s="810">
        <v>0</v>
      </c>
      <c r="I42" s="810"/>
      <c r="J42" s="810"/>
      <c r="K42" s="825"/>
      <c r="L42" s="825"/>
    </row>
    <row r="43" spans="1:12">
      <c r="A43" s="142" t="s">
        <v>1103</v>
      </c>
      <c r="B43" s="142" t="s">
        <v>351</v>
      </c>
      <c r="E43" s="812"/>
      <c r="F43" s="812"/>
      <c r="G43" s="254"/>
      <c r="H43" s="812">
        <v>0</v>
      </c>
      <c r="I43" s="814"/>
      <c r="J43" s="812"/>
      <c r="K43" s="825"/>
      <c r="L43" s="825"/>
    </row>
    <row r="44" spans="1:12">
      <c r="A44" s="151"/>
      <c r="B44" s="151" t="s">
        <v>71</v>
      </c>
      <c r="E44" s="812"/>
      <c r="F44" s="812"/>
      <c r="G44" s="254"/>
      <c r="H44" s="812">
        <v>0</v>
      </c>
      <c r="I44" s="814"/>
      <c r="J44" s="812"/>
      <c r="K44" s="825"/>
      <c r="L44" s="825"/>
    </row>
    <row r="45" spans="1:12">
      <c r="A45" s="151"/>
      <c r="B45" s="151" t="s">
        <v>71</v>
      </c>
      <c r="E45" s="812"/>
      <c r="F45" s="812"/>
      <c r="G45" s="254"/>
      <c r="H45" s="812">
        <v>0</v>
      </c>
      <c r="I45" s="814"/>
      <c r="J45" s="812"/>
      <c r="K45" s="825"/>
      <c r="L45" s="825"/>
    </row>
    <row r="46" spans="1:12">
      <c r="A46" s="142" t="s">
        <v>1104</v>
      </c>
      <c r="B46" s="142" t="s">
        <v>352</v>
      </c>
      <c r="E46" s="812"/>
      <c r="F46" s="812"/>
      <c r="G46" s="254"/>
      <c r="H46" s="812">
        <v>0</v>
      </c>
      <c r="I46" s="812"/>
      <c r="J46" s="812"/>
      <c r="K46" s="825"/>
      <c r="L46" s="825"/>
    </row>
    <row r="47" spans="1:12">
      <c r="A47" s="151"/>
      <c r="B47" s="151" t="s">
        <v>348</v>
      </c>
      <c r="E47" s="812"/>
      <c r="F47" s="812"/>
      <c r="G47" s="254"/>
      <c r="H47" s="812">
        <v>0</v>
      </c>
      <c r="I47" s="812"/>
      <c r="J47" s="812"/>
      <c r="K47" s="825"/>
      <c r="L47" s="825"/>
    </row>
    <row r="48" spans="1:12">
      <c r="A48" s="151"/>
      <c r="B48" s="151" t="s">
        <v>348</v>
      </c>
      <c r="E48" s="812"/>
      <c r="F48" s="812"/>
      <c r="G48" s="254"/>
      <c r="H48" s="812">
        <v>0</v>
      </c>
      <c r="I48" s="812"/>
      <c r="J48" s="812"/>
      <c r="K48" s="825"/>
      <c r="L48" s="825"/>
    </row>
    <row r="49" spans="1:13">
      <c r="A49" s="142" t="s">
        <v>1105</v>
      </c>
      <c r="B49" s="142" t="s">
        <v>851</v>
      </c>
      <c r="E49" s="812"/>
      <c r="F49" s="812"/>
      <c r="G49" s="254"/>
      <c r="H49" s="812">
        <v>0</v>
      </c>
      <c r="I49" s="812"/>
      <c r="J49" s="812"/>
      <c r="K49" s="825"/>
      <c r="L49" s="825"/>
    </row>
    <row r="50" spans="1:13">
      <c r="A50" s="151"/>
      <c r="B50" s="151" t="s">
        <v>71</v>
      </c>
      <c r="E50" s="812"/>
      <c r="F50" s="812"/>
      <c r="G50" s="254"/>
      <c r="H50" s="812">
        <v>0</v>
      </c>
      <c r="I50" s="812"/>
      <c r="J50" s="812"/>
      <c r="K50" s="825"/>
      <c r="L50" s="825"/>
    </row>
    <row r="51" spans="1:13">
      <c r="A51" s="151"/>
      <c r="B51" s="151" t="s">
        <v>71</v>
      </c>
      <c r="E51" s="812"/>
      <c r="F51" s="812"/>
      <c r="G51" s="254"/>
      <c r="H51" s="812">
        <v>0</v>
      </c>
      <c r="I51" s="812"/>
      <c r="J51" s="812"/>
      <c r="K51" s="825"/>
      <c r="L51" s="825"/>
    </row>
    <row r="52" spans="1:13">
      <c r="A52" s="142" t="s">
        <v>1106</v>
      </c>
      <c r="B52" s="142" t="s">
        <v>852</v>
      </c>
      <c r="E52" s="812"/>
      <c r="F52" s="812"/>
      <c r="G52" s="254"/>
      <c r="H52" s="812">
        <v>0</v>
      </c>
      <c r="I52" s="812"/>
      <c r="J52" s="812"/>
      <c r="K52" s="825"/>
      <c r="L52" s="825"/>
    </row>
    <row r="53" spans="1:13">
      <c r="A53" s="151"/>
      <c r="B53" s="151" t="s">
        <v>71</v>
      </c>
      <c r="E53" s="812"/>
      <c r="F53" s="812"/>
      <c r="G53" s="254"/>
      <c r="H53" s="812">
        <v>0</v>
      </c>
      <c r="I53" s="812"/>
      <c r="J53" s="812"/>
      <c r="K53" s="825"/>
      <c r="L53" s="825"/>
    </row>
    <row r="54" spans="1:13">
      <c r="A54" s="152"/>
      <c r="B54" s="152" t="s">
        <v>71</v>
      </c>
      <c r="E54" s="815"/>
      <c r="F54" s="815"/>
      <c r="G54" s="247"/>
      <c r="H54" s="815">
        <v>0</v>
      </c>
      <c r="I54" s="815"/>
      <c r="J54" s="815"/>
      <c r="K54" s="825"/>
      <c r="L54" s="825"/>
    </row>
    <row r="55" spans="1:13" ht="6" customHeight="1">
      <c r="A55" s="153"/>
      <c r="B55" s="153"/>
      <c r="E55" s="816"/>
      <c r="F55" s="816"/>
      <c r="G55" s="248"/>
      <c r="H55" s="816"/>
      <c r="I55" s="816"/>
      <c r="J55" s="816"/>
      <c r="K55" s="825"/>
      <c r="L55" s="825"/>
    </row>
    <row r="56" spans="1:13">
      <c r="A56" s="150" t="s">
        <v>1107</v>
      </c>
      <c r="B56" s="176" t="s">
        <v>853</v>
      </c>
      <c r="E56" s="810"/>
      <c r="F56" s="810"/>
      <c r="G56" s="821"/>
      <c r="H56" s="810">
        <v>0</v>
      </c>
      <c r="I56" s="810"/>
      <c r="J56" s="810"/>
      <c r="K56" s="825"/>
      <c r="L56" s="825"/>
    </row>
    <row r="57" spans="1:13">
      <c r="A57" s="151"/>
      <c r="B57" s="151" t="s">
        <v>71</v>
      </c>
      <c r="E57" s="812"/>
      <c r="F57" s="812"/>
      <c r="G57" s="254"/>
      <c r="H57" s="812">
        <v>0</v>
      </c>
      <c r="I57" s="812"/>
      <c r="J57" s="812"/>
      <c r="K57" s="825"/>
      <c r="L57" s="825"/>
    </row>
    <row r="58" spans="1:13">
      <c r="A58" s="152"/>
      <c r="B58" s="152" t="s">
        <v>71</v>
      </c>
      <c r="E58" s="815"/>
      <c r="F58" s="815"/>
      <c r="G58" s="247"/>
      <c r="H58" s="815">
        <v>0</v>
      </c>
      <c r="I58" s="815"/>
      <c r="J58" s="815"/>
      <c r="K58" s="825"/>
      <c r="L58" s="825"/>
    </row>
    <row r="59" spans="1:13" ht="6" customHeight="1">
      <c r="A59" s="154"/>
      <c r="B59" s="154"/>
      <c r="E59" s="6"/>
      <c r="F59" s="6"/>
      <c r="G59" s="6"/>
      <c r="H59" s="6"/>
      <c r="I59" s="6"/>
      <c r="J59" s="6"/>
    </row>
    <row r="60" spans="1:13">
      <c r="A60" s="155"/>
      <c r="B60" s="177" t="s">
        <v>355</v>
      </c>
      <c r="E60" s="6"/>
      <c r="F60" s="6"/>
      <c r="G60" s="6"/>
      <c r="H60" s="211">
        <v>137579257.44</v>
      </c>
      <c r="I60" s="54"/>
      <c r="J60" s="6"/>
      <c r="K60" s="825"/>
    </row>
    <row r="61" spans="1:13" s="18" customFormat="1">
      <c r="A61" s="197"/>
      <c r="B61" s="515"/>
      <c r="E61" s="52"/>
      <c r="F61" s="52"/>
      <c r="G61" s="52"/>
      <c r="H61" s="52"/>
      <c r="I61" s="52"/>
      <c r="J61" s="52"/>
      <c r="K61" s="1"/>
      <c r="L61" s="1"/>
      <c r="M61" s="1"/>
    </row>
    <row r="62" spans="1:13" s="18" customFormat="1">
      <c r="A62" s="169"/>
      <c r="B62" s="356" t="s">
        <v>1290</v>
      </c>
      <c r="E62" s="52"/>
      <c r="F62" s="52"/>
      <c r="G62" s="52"/>
      <c r="H62" s="52"/>
      <c r="I62" s="52"/>
      <c r="J62" s="52"/>
      <c r="K62" s="1"/>
      <c r="L62" s="1"/>
      <c r="M62" s="1"/>
    </row>
    <row r="63" spans="1:13" s="18" customFormat="1">
      <c r="A63" s="169"/>
      <c r="B63" s="169"/>
      <c r="E63" s="52"/>
      <c r="F63" s="52"/>
      <c r="G63" s="52"/>
      <c r="H63" s="52"/>
      <c r="I63" s="52"/>
      <c r="J63" s="52"/>
    </row>
    <row r="64" spans="1:13" s="18" customFormat="1" ht="15.75" thickBot="1">
      <c r="A64" s="169"/>
      <c r="B64" s="169"/>
      <c r="E64" s="52"/>
      <c r="F64" s="52"/>
      <c r="G64" s="52"/>
      <c r="H64" s="52"/>
      <c r="I64" s="52"/>
      <c r="J64" s="52"/>
    </row>
    <row r="65" spans="1:41" ht="53.25" customHeight="1">
      <c r="A65" s="69" t="s">
        <v>598</v>
      </c>
      <c r="B65" s="75" t="s">
        <v>632</v>
      </c>
      <c r="C65" s="410"/>
      <c r="D65" s="410"/>
      <c r="E65" s="62" t="s">
        <v>356</v>
      </c>
      <c r="F65" s="62" t="s">
        <v>357</v>
      </c>
      <c r="G65" s="62" t="s">
        <v>358</v>
      </c>
      <c r="H65" s="823"/>
      <c r="I65" s="824"/>
      <c r="J65" s="6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41">
      <c r="A66" s="156" t="s">
        <v>1092</v>
      </c>
      <c r="B66" s="156" t="s">
        <v>1212</v>
      </c>
      <c r="C66" s="410"/>
      <c r="D66" s="410"/>
      <c r="E66" s="802">
        <v>133516926.46999998</v>
      </c>
      <c r="F66" s="802"/>
      <c r="G66" s="807"/>
      <c r="H66" s="825"/>
      <c r="I66" s="825"/>
      <c r="J66" s="6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</row>
    <row r="67" spans="1:41">
      <c r="A67" s="156" t="s">
        <v>1094</v>
      </c>
      <c r="B67" s="156" t="s">
        <v>1415</v>
      </c>
      <c r="C67" s="410"/>
      <c r="D67" s="410"/>
      <c r="E67" s="802">
        <v>4062330.97</v>
      </c>
      <c r="F67" s="802"/>
      <c r="G67" s="807"/>
      <c r="H67" s="825"/>
      <c r="I67" s="825"/>
      <c r="J67" s="6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</row>
    <row r="68" spans="1:41">
      <c r="A68" s="187" t="s">
        <v>1108</v>
      </c>
      <c r="B68" s="187" t="s">
        <v>1213</v>
      </c>
      <c r="C68" s="410"/>
      <c r="D68" s="410"/>
      <c r="E68" s="802">
        <v>0</v>
      </c>
      <c r="F68" s="803"/>
      <c r="G68" s="808"/>
      <c r="H68" s="825"/>
      <c r="I68" s="825"/>
      <c r="J68" s="6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</row>
    <row r="69" spans="1:41">
      <c r="A69" s="156" t="s">
        <v>1102</v>
      </c>
      <c r="B69" s="156" t="s">
        <v>1214</v>
      </c>
      <c r="C69" s="410"/>
      <c r="D69" s="410"/>
      <c r="E69" s="802">
        <v>0</v>
      </c>
      <c r="F69" s="803"/>
      <c r="G69" s="808"/>
      <c r="H69" s="825"/>
      <c r="I69" s="825"/>
      <c r="J69" s="6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</row>
    <row r="70" spans="1:41">
      <c r="A70" s="156" t="s">
        <v>1107</v>
      </c>
      <c r="B70" s="156" t="s">
        <v>1211</v>
      </c>
      <c r="C70" s="410"/>
      <c r="D70" s="410"/>
      <c r="E70" s="802">
        <v>0</v>
      </c>
      <c r="F70" s="803"/>
      <c r="G70" s="808"/>
      <c r="H70" s="825"/>
      <c r="I70" s="825"/>
      <c r="J70" s="6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</row>
    <row r="71" spans="1:41" s="201" customFormat="1">
      <c r="A71" s="517" t="s">
        <v>1419</v>
      </c>
      <c r="B71" s="517" t="s">
        <v>1420</v>
      </c>
      <c r="C71" s="413"/>
      <c r="D71" s="413"/>
      <c r="E71" s="804"/>
      <c r="F71" s="805">
        <v>-3466830.95</v>
      </c>
      <c r="G71" s="809"/>
      <c r="H71" s="826"/>
      <c r="I71" s="826"/>
      <c r="J71" s="830"/>
      <c r="K71" s="373"/>
      <c r="L71" s="373"/>
      <c r="M71" s="373"/>
      <c r="N71" s="373"/>
      <c r="O71" s="373"/>
      <c r="P71" s="373"/>
      <c r="Q71" s="373"/>
      <c r="R71" s="373"/>
      <c r="S71" s="373"/>
      <c r="T71" s="373"/>
      <c r="U71" s="373"/>
      <c r="V71" s="373"/>
      <c r="W71" s="373"/>
      <c r="X71" s="373"/>
      <c r="Y71" s="373"/>
      <c r="Z71" s="373"/>
      <c r="AA71" s="373"/>
      <c r="AB71" s="373"/>
      <c r="AC71" s="373"/>
      <c r="AD71" s="373"/>
      <c r="AE71" s="373"/>
      <c r="AF71" s="373"/>
      <c r="AG71" s="373"/>
      <c r="AH71" s="373"/>
      <c r="AI71" s="373"/>
      <c r="AJ71" s="373"/>
      <c r="AK71" s="373"/>
      <c r="AL71" s="373"/>
      <c r="AM71" s="373"/>
      <c r="AN71" s="373"/>
      <c r="AO71" s="373"/>
    </row>
    <row r="72" spans="1:41" ht="22.5">
      <c r="A72" s="156" t="s">
        <v>1421</v>
      </c>
      <c r="B72" s="156" t="s">
        <v>1557</v>
      </c>
      <c r="C72" s="410"/>
      <c r="D72" s="410"/>
      <c r="E72" s="802"/>
      <c r="F72" s="803">
        <v>-3466830.95</v>
      </c>
      <c r="G72" s="808"/>
      <c r="H72" s="825"/>
      <c r="I72" s="825"/>
      <c r="J72" s="6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</row>
    <row r="73" spans="1:41" ht="15.75" thickBot="1">
      <c r="A73" s="157"/>
      <c r="B73" s="178" t="s">
        <v>359</v>
      </c>
      <c r="C73" s="410"/>
      <c r="D73" s="410"/>
      <c r="E73" s="806">
        <v>137579257.44</v>
      </c>
      <c r="F73" s="806">
        <v>-3466830.95</v>
      </c>
      <c r="G73" s="801">
        <v>-2.5198790969721056E-2</v>
      </c>
      <c r="H73" s="825"/>
      <c r="I73" s="825"/>
      <c r="J73" s="6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</row>
    <row r="74" spans="1:41" s="18" customFormat="1" ht="15.75" thickTop="1">
      <c r="A74" s="197"/>
      <c r="B74" s="400" t="s">
        <v>1291</v>
      </c>
      <c r="C74" s="410"/>
      <c r="D74" s="410"/>
      <c r="E74" s="52"/>
      <c r="F74" s="52"/>
      <c r="G74" s="52"/>
      <c r="H74" s="52"/>
      <c r="I74" s="52"/>
      <c r="J74" s="52"/>
    </row>
    <row r="75" spans="1:41" s="18" customFormat="1">
      <c r="A75" s="169"/>
      <c r="B75" s="169"/>
      <c r="E75" s="52"/>
      <c r="F75" s="52"/>
      <c r="G75" s="52"/>
      <c r="H75" s="52"/>
      <c r="I75" s="52"/>
      <c r="J75" s="52"/>
    </row>
    <row r="76" spans="1:41" s="18" customFormat="1">
      <c r="A76" s="169"/>
      <c r="B76" s="169"/>
      <c r="E76" s="52"/>
      <c r="F76" s="52"/>
      <c r="G76" s="52"/>
      <c r="H76" s="52"/>
      <c r="I76" s="52"/>
      <c r="J76" s="52"/>
      <c r="X76" s="1"/>
      <c r="Y76" s="1"/>
      <c r="Z76" s="1"/>
    </row>
    <row r="77" spans="1:41" ht="15" customHeight="1" thickBot="1">
      <c r="A77" s="1043" t="s">
        <v>598</v>
      </c>
      <c r="B77" s="1038" t="s">
        <v>360</v>
      </c>
      <c r="E77" s="1038" t="s">
        <v>1502</v>
      </c>
      <c r="F77" s="1038" t="s">
        <v>1503</v>
      </c>
      <c r="G77" s="1038" t="s">
        <v>1504</v>
      </c>
      <c r="H77" s="1038" t="s">
        <v>1505</v>
      </c>
      <c r="I77" s="1038" t="s">
        <v>1506</v>
      </c>
      <c r="J77" s="1038" t="s">
        <v>1507</v>
      </c>
      <c r="K77" s="1038" t="s">
        <v>1508</v>
      </c>
      <c r="L77" s="1038" t="s">
        <v>1518</v>
      </c>
      <c r="M77" s="1038" t="s">
        <v>1519</v>
      </c>
      <c r="N77" s="1038" t="s">
        <v>1509</v>
      </c>
      <c r="O77" s="1038" t="s">
        <v>1510</v>
      </c>
      <c r="P77" s="1038" t="s">
        <v>1511</v>
      </c>
      <c r="Q77" s="1038" t="s">
        <v>1512</v>
      </c>
      <c r="R77" s="1038" t="s">
        <v>1513</v>
      </c>
      <c r="S77" s="1038" t="s">
        <v>1514</v>
      </c>
      <c r="T77" s="1038" t="s">
        <v>1515</v>
      </c>
      <c r="U77" s="1038" t="s">
        <v>1516</v>
      </c>
      <c r="V77" s="1038" t="s">
        <v>1517</v>
      </c>
      <c r="W77" s="1038" t="s">
        <v>72</v>
      </c>
    </row>
    <row r="78" spans="1:41">
      <c r="A78" s="1040"/>
      <c r="B78" s="1038"/>
      <c r="E78" s="1038"/>
      <c r="F78" s="1038"/>
      <c r="G78" s="1038"/>
      <c r="H78" s="1038"/>
      <c r="I78" s="1038"/>
      <c r="J78" s="1038"/>
      <c r="K78" s="1038"/>
      <c r="L78" s="1038"/>
      <c r="M78" s="1038"/>
      <c r="N78" s="1038"/>
      <c r="O78" s="1038"/>
      <c r="P78" s="1038"/>
      <c r="Q78" s="1038"/>
      <c r="R78" s="1038"/>
      <c r="S78" s="1038"/>
      <c r="T78" s="1038"/>
      <c r="U78" s="1038"/>
      <c r="V78" s="1038"/>
      <c r="W78" s="1038"/>
      <c r="X78" s="823"/>
      <c r="Y78" s="824"/>
    </row>
    <row r="79" spans="1:41" ht="15" customHeight="1">
      <c r="A79" s="143"/>
      <c r="B79" s="56" t="s">
        <v>361</v>
      </c>
      <c r="C79" s="394"/>
      <c r="D79" s="394"/>
      <c r="E79" s="518">
        <v>13829346.345999999</v>
      </c>
      <c r="F79" s="518">
        <v>2859176.287</v>
      </c>
      <c r="G79" s="518">
        <v>344684.50899999996</v>
      </c>
      <c r="H79" s="518">
        <v>623552.69099999999</v>
      </c>
      <c r="I79" s="518">
        <v>2894884.7259999998</v>
      </c>
      <c r="J79" s="519">
        <v>129407471.46499999</v>
      </c>
      <c r="K79" s="519">
        <v>236653.26400000002</v>
      </c>
      <c r="L79" s="519">
        <v>158231.80700000003</v>
      </c>
      <c r="M79" s="519">
        <v>14868705.895000001</v>
      </c>
      <c r="N79" s="519"/>
      <c r="O79" s="519"/>
      <c r="P79" s="519">
        <v>0</v>
      </c>
      <c r="Q79" s="519">
        <v>3916.55</v>
      </c>
      <c r="R79" s="519">
        <v>8482.5</v>
      </c>
      <c r="S79" s="519">
        <v>28608.449999999997</v>
      </c>
      <c r="T79" s="519">
        <v>39302.400000000001</v>
      </c>
      <c r="U79" s="519">
        <v>0</v>
      </c>
      <c r="V79" s="519">
        <v>0</v>
      </c>
      <c r="W79" s="519">
        <v>165303016.89000002</v>
      </c>
      <c r="X79" s="825"/>
      <c r="Y79" s="825"/>
    </row>
    <row r="80" spans="1:41">
      <c r="A80" s="110" t="s">
        <v>1109</v>
      </c>
      <c r="B80" s="110" t="s">
        <v>362</v>
      </c>
      <c r="E80" s="214">
        <v>6452466.1799999997</v>
      </c>
      <c r="F80" s="214">
        <v>1138808</v>
      </c>
      <c r="G80" s="214">
        <v>106758</v>
      </c>
      <c r="H80" s="214">
        <v>308590</v>
      </c>
      <c r="I80" s="214">
        <v>1062999</v>
      </c>
      <c r="J80" s="214">
        <v>65464384.159999989</v>
      </c>
      <c r="K80" s="214">
        <v>66137</v>
      </c>
      <c r="L80" s="214">
        <v>85442</v>
      </c>
      <c r="M80" s="214">
        <v>6797677</v>
      </c>
      <c r="N80" s="214"/>
      <c r="O80" s="214"/>
      <c r="P80" s="214"/>
      <c r="Q80" s="214"/>
      <c r="R80" s="214"/>
      <c r="S80" s="214"/>
      <c r="T80" s="214"/>
      <c r="U80" s="214"/>
      <c r="V80" s="214"/>
      <c r="W80" s="214">
        <v>81483261.339999989</v>
      </c>
      <c r="X80" s="828"/>
      <c r="Y80" s="825"/>
      <c r="Z80" s="829"/>
    </row>
    <row r="81" spans="1:25">
      <c r="A81" s="110" t="s">
        <v>1110</v>
      </c>
      <c r="B81" s="110" t="s">
        <v>363</v>
      </c>
      <c r="E81" s="214">
        <v>709058.99600000004</v>
      </c>
      <c r="F81" s="214">
        <v>176602.777</v>
      </c>
      <c r="G81" s="214">
        <v>28509.449000000001</v>
      </c>
      <c r="H81" s="214">
        <v>41142.661</v>
      </c>
      <c r="I81" s="214">
        <v>185636.86599999998</v>
      </c>
      <c r="J81" s="214">
        <v>14700112.105</v>
      </c>
      <c r="K81" s="214">
        <v>12145.254000000001</v>
      </c>
      <c r="L81" s="214">
        <v>14859.377</v>
      </c>
      <c r="M81" s="214">
        <v>927830.19500000007</v>
      </c>
      <c r="N81" s="214"/>
      <c r="O81" s="214"/>
      <c r="P81" s="214"/>
      <c r="Q81" s="214"/>
      <c r="R81" s="214"/>
      <c r="S81" s="214"/>
      <c r="T81" s="214"/>
      <c r="U81" s="214"/>
      <c r="V81" s="214"/>
      <c r="W81" s="214">
        <v>16795897.68</v>
      </c>
      <c r="X81" s="828"/>
      <c r="Y81" s="825"/>
    </row>
    <row r="82" spans="1:25">
      <c r="A82" s="110" t="s">
        <v>1425</v>
      </c>
      <c r="B82" s="110" t="s">
        <v>1426</v>
      </c>
      <c r="E82" s="214">
        <v>7149.37</v>
      </c>
      <c r="F82" s="214">
        <v>3173.83</v>
      </c>
      <c r="G82" s="214">
        <v>1595.77</v>
      </c>
      <c r="H82" s="214">
        <v>1051.97</v>
      </c>
      <c r="I82" s="214">
        <v>939006.28</v>
      </c>
      <c r="J82" s="214">
        <v>2619181.63</v>
      </c>
      <c r="K82" s="214">
        <v>1435.49</v>
      </c>
      <c r="L82" s="214">
        <v>800.56</v>
      </c>
      <c r="M82" s="214">
        <v>5764.78</v>
      </c>
      <c r="N82" s="214"/>
      <c r="O82" s="214"/>
      <c r="P82" s="214"/>
      <c r="Q82" s="214"/>
      <c r="R82" s="214"/>
      <c r="S82" s="214"/>
      <c r="T82" s="214"/>
      <c r="U82" s="214"/>
      <c r="V82" s="214"/>
      <c r="W82" s="214">
        <v>3579159.6799999997</v>
      </c>
      <c r="X82" s="828"/>
      <c r="Y82" s="825"/>
    </row>
    <row r="83" spans="1:25">
      <c r="A83" s="99" t="s">
        <v>1111</v>
      </c>
      <c r="B83" s="99" t="s">
        <v>364</v>
      </c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214"/>
      <c r="Q83" s="214"/>
      <c r="R83" s="214"/>
      <c r="S83" s="214"/>
      <c r="T83" s="214"/>
      <c r="U83" s="214"/>
      <c r="V83" s="214"/>
      <c r="W83" s="214">
        <v>0</v>
      </c>
      <c r="X83" s="828"/>
      <c r="Y83" s="825"/>
    </row>
    <row r="84" spans="1:25">
      <c r="A84" s="99" t="s">
        <v>1112</v>
      </c>
      <c r="B84" s="99" t="s">
        <v>365</v>
      </c>
      <c r="E84" s="214">
        <v>6659958.04</v>
      </c>
      <c r="F84" s="214">
        <v>1531080.7</v>
      </c>
      <c r="G84" s="214">
        <v>207821.29</v>
      </c>
      <c r="H84" s="214">
        <v>272146.33</v>
      </c>
      <c r="I84" s="214">
        <v>707242.58</v>
      </c>
      <c r="J84" s="214">
        <v>46201087.030000001</v>
      </c>
      <c r="K84" s="214">
        <v>134056.82</v>
      </c>
      <c r="L84" s="214">
        <v>46476.480000000003</v>
      </c>
      <c r="M84" s="214">
        <v>7130704.4299999997</v>
      </c>
      <c r="N84" s="214"/>
      <c r="O84" s="214"/>
      <c r="P84" s="214"/>
      <c r="Q84" s="214"/>
      <c r="R84" s="214"/>
      <c r="S84" s="214"/>
      <c r="T84" s="214"/>
      <c r="U84" s="214"/>
      <c r="V84" s="214"/>
      <c r="W84" s="214">
        <v>62890573.699999996</v>
      </c>
      <c r="X84" s="828"/>
      <c r="Y84" s="825"/>
    </row>
    <row r="85" spans="1:25">
      <c r="A85" s="99" t="s">
        <v>1113</v>
      </c>
      <c r="B85" s="99" t="s">
        <v>366</v>
      </c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>
        <v>0</v>
      </c>
      <c r="X85" s="828"/>
      <c r="Y85" s="825"/>
    </row>
    <row r="86" spans="1:25">
      <c r="A86" s="99" t="s">
        <v>1114</v>
      </c>
      <c r="B86" s="99" t="s">
        <v>367</v>
      </c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>
        <v>0</v>
      </c>
      <c r="X86" s="828"/>
      <c r="Y86" s="825"/>
    </row>
    <row r="87" spans="1:25">
      <c r="A87" s="99" t="s">
        <v>1115</v>
      </c>
      <c r="B87" s="99" t="s">
        <v>368</v>
      </c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>
        <v>0</v>
      </c>
      <c r="X87" s="828"/>
      <c r="Y87" s="825"/>
    </row>
    <row r="88" spans="1:25">
      <c r="A88" s="99" t="s">
        <v>1116</v>
      </c>
      <c r="B88" s="99" t="s">
        <v>369</v>
      </c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>
        <v>0</v>
      </c>
      <c r="X88" s="828"/>
      <c r="Y88" s="825"/>
    </row>
    <row r="89" spans="1:25">
      <c r="A89" s="99" t="s">
        <v>1427</v>
      </c>
      <c r="B89" s="99" t="s">
        <v>624</v>
      </c>
      <c r="E89" s="214"/>
      <c r="F89" s="214"/>
      <c r="G89" s="214"/>
      <c r="H89" s="214"/>
      <c r="I89" s="214"/>
      <c r="J89" s="214">
        <v>422031</v>
      </c>
      <c r="K89" s="214"/>
      <c r="L89" s="214"/>
      <c r="M89" s="214"/>
      <c r="N89" s="214"/>
      <c r="O89" s="214"/>
      <c r="P89" s="214"/>
      <c r="Q89" s="214"/>
      <c r="R89" s="214">
        <v>8482.5</v>
      </c>
      <c r="S89" s="214">
        <v>2585.5</v>
      </c>
      <c r="T89" s="214"/>
      <c r="U89" s="214"/>
      <c r="V89" s="214"/>
      <c r="W89" s="214">
        <v>433099</v>
      </c>
      <c r="X89" s="828"/>
      <c r="Y89" s="825"/>
    </row>
    <row r="90" spans="1:25">
      <c r="A90" s="158" t="s">
        <v>1117</v>
      </c>
      <c r="B90" s="158" t="s">
        <v>370</v>
      </c>
      <c r="E90" s="520">
        <v>713.76</v>
      </c>
      <c r="F90" s="520">
        <v>9510.98</v>
      </c>
      <c r="G90" s="520"/>
      <c r="H90" s="520">
        <v>621.73</v>
      </c>
      <c r="I90" s="520"/>
      <c r="J90" s="520">
        <v>675.54</v>
      </c>
      <c r="K90" s="520">
        <v>22878.7</v>
      </c>
      <c r="L90" s="520">
        <v>10653.39</v>
      </c>
      <c r="M90" s="520">
        <v>6729.49</v>
      </c>
      <c r="N90" s="520"/>
      <c r="O90" s="520"/>
      <c r="P90" s="520"/>
      <c r="Q90" s="520">
        <v>3916.55</v>
      </c>
      <c r="R90" s="520"/>
      <c r="S90" s="520">
        <v>26022.949999999997</v>
      </c>
      <c r="T90" s="520">
        <v>39302.400000000001</v>
      </c>
      <c r="U90" s="520"/>
      <c r="V90" s="520"/>
      <c r="W90" s="520">
        <v>121025.48999999999</v>
      </c>
      <c r="X90" s="828"/>
      <c r="Y90" s="825"/>
    </row>
    <row r="91" spans="1:25" ht="6" customHeight="1">
      <c r="E91" s="521"/>
      <c r="F91" s="521"/>
      <c r="G91" s="521"/>
      <c r="H91" s="521"/>
      <c r="I91" s="521"/>
      <c r="J91" s="521"/>
      <c r="K91" s="521"/>
      <c r="L91" s="521"/>
      <c r="M91" s="521"/>
      <c r="N91" s="521"/>
      <c r="O91" s="521"/>
      <c r="P91" s="521"/>
      <c r="Q91" s="521"/>
      <c r="R91" s="521"/>
      <c r="S91" s="521"/>
      <c r="T91" s="521"/>
      <c r="U91" s="521"/>
      <c r="V91" s="521"/>
      <c r="W91" s="521"/>
      <c r="X91" s="825"/>
      <c r="Y91" s="825"/>
    </row>
    <row r="92" spans="1:25">
      <c r="A92" s="143"/>
      <c r="B92" s="56" t="s">
        <v>371</v>
      </c>
      <c r="C92" s="394"/>
      <c r="D92" s="394"/>
      <c r="E92" s="522"/>
      <c r="F92" s="522"/>
      <c r="G92" s="522"/>
      <c r="H92" s="522"/>
      <c r="I92" s="522"/>
      <c r="J92" s="523"/>
      <c r="K92" s="523"/>
      <c r="L92" s="523"/>
      <c r="M92" s="523"/>
      <c r="N92" s="523"/>
      <c r="O92" s="523"/>
      <c r="P92" s="523"/>
      <c r="Q92" s="523"/>
      <c r="R92" s="523"/>
      <c r="S92" s="523"/>
      <c r="T92" s="523"/>
      <c r="U92" s="523"/>
      <c r="V92" s="523"/>
      <c r="W92" s="524">
        <v>0</v>
      </c>
      <c r="X92" s="825"/>
      <c r="Y92" s="825"/>
    </row>
    <row r="93" spans="1:25">
      <c r="A93" s="110" t="s">
        <v>1118</v>
      </c>
      <c r="B93" s="110" t="s">
        <v>362</v>
      </c>
      <c r="E93" s="525"/>
      <c r="F93" s="525"/>
      <c r="G93" s="525"/>
      <c r="H93" s="525"/>
      <c r="I93" s="525"/>
      <c r="J93" s="525"/>
      <c r="K93" s="525"/>
      <c r="L93" s="525"/>
      <c r="M93" s="525"/>
      <c r="N93" s="525"/>
      <c r="O93" s="525"/>
      <c r="P93" s="525"/>
      <c r="Q93" s="525"/>
      <c r="R93" s="525"/>
      <c r="S93" s="525"/>
      <c r="T93" s="525"/>
      <c r="U93" s="525"/>
      <c r="V93" s="525"/>
      <c r="W93" s="524">
        <v>0</v>
      </c>
      <c r="X93" s="825"/>
      <c r="Y93" s="825"/>
    </row>
    <row r="94" spans="1:25">
      <c r="A94" s="110" t="s">
        <v>1119</v>
      </c>
      <c r="B94" s="110" t="s">
        <v>363</v>
      </c>
      <c r="E94" s="525"/>
      <c r="F94" s="525"/>
      <c r="G94" s="525"/>
      <c r="H94" s="525"/>
      <c r="I94" s="525"/>
      <c r="J94" s="525"/>
      <c r="K94" s="525"/>
      <c r="L94" s="525"/>
      <c r="M94" s="525"/>
      <c r="N94" s="525"/>
      <c r="O94" s="525"/>
      <c r="P94" s="525"/>
      <c r="Q94" s="525"/>
      <c r="R94" s="525"/>
      <c r="S94" s="525"/>
      <c r="T94" s="525"/>
      <c r="U94" s="525"/>
      <c r="V94" s="525"/>
      <c r="W94" s="524">
        <v>0</v>
      </c>
      <c r="X94" s="825"/>
      <c r="Y94" s="825"/>
    </row>
    <row r="95" spans="1:25">
      <c r="A95" s="99" t="s">
        <v>1120</v>
      </c>
      <c r="B95" s="99" t="s">
        <v>364</v>
      </c>
      <c r="E95" s="525"/>
      <c r="F95" s="525"/>
      <c r="G95" s="525"/>
      <c r="H95" s="525"/>
      <c r="I95" s="525"/>
      <c r="J95" s="525"/>
      <c r="K95" s="525"/>
      <c r="L95" s="525"/>
      <c r="M95" s="525"/>
      <c r="N95" s="525"/>
      <c r="O95" s="525"/>
      <c r="P95" s="525"/>
      <c r="Q95" s="525"/>
      <c r="R95" s="525"/>
      <c r="S95" s="525"/>
      <c r="T95" s="525"/>
      <c r="U95" s="525"/>
      <c r="V95" s="525"/>
      <c r="W95" s="524">
        <v>0</v>
      </c>
      <c r="X95" s="825"/>
      <c r="Y95" s="825"/>
    </row>
    <row r="96" spans="1:25">
      <c r="A96" s="110" t="s">
        <v>1121</v>
      </c>
      <c r="B96" s="110" t="s">
        <v>365</v>
      </c>
      <c r="E96" s="525"/>
      <c r="F96" s="525"/>
      <c r="G96" s="525"/>
      <c r="H96" s="525"/>
      <c r="I96" s="525"/>
      <c r="J96" s="525"/>
      <c r="K96" s="525"/>
      <c r="L96" s="525"/>
      <c r="M96" s="525"/>
      <c r="N96" s="525"/>
      <c r="O96" s="525"/>
      <c r="P96" s="525"/>
      <c r="Q96" s="525"/>
      <c r="R96" s="525"/>
      <c r="S96" s="525"/>
      <c r="T96" s="525"/>
      <c r="U96" s="525"/>
      <c r="V96" s="525"/>
      <c r="W96" s="524">
        <v>0</v>
      </c>
      <c r="X96" s="825"/>
      <c r="Y96" s="825"/>
    </row>
    <row r="97" spans="1:25">
      <c r="A97" s="110" t="s">
        <v>1122</v>
      </c>
      <c r="B97" s="110" t="s">
        <v>366</v>
      </c>
      <c r="E97" s="525"/>
      <c r="F97" s="525"/>
      <c r="G97" s="525"/>
      <c r="H97" s="525"/>
      <c r="I97" s="525"/>
      <c r="J97" s="525"/>
      <c r="K97" s="525"/>
      <c r="L97" s="525"/>
      <c r="M97" s="525"/>
      <c r="N97" s="525"/>
      <c r="O97" s="525"/>
      <c r="P97" s="525"/>
      <c r="Q97" s="525"/>
      <c r="R97" s="525"/>
      <c r="S97" s="525"/>
      <c r="T97" s="525"/>
      <c r="U97" s="525"/>
      <c r="V97" s="525"/>
      <c r="W97" s="524">
        <v>0</v>
      </c>
      <c r="X97" s="825"/>
      <c r="Y97" s="825"/>
    </row>
    <row r="98" spans="1:25">
      <c r="A98" s="110" t="s">
        <v>1123</v>
      </c>
      <c r="B98" s="110" t="s">
        <v>367</v>
      </c>
      <c r="E98" s="525"/>
      <c r="F98" s="525"/>
      <c r="G98" s="525"/>
      <c r="H98" s="525"/>
      <c r="I98" s="525"/>
      <c r="J98" s="525"/>
      <c r="K98" s="525"/>
      <c r="L98" s="525"/>
      <c r="M98" s="525"/>
      <c r="N98" s="525"/>
      <c r="O98" s="525"/>
      <c r="P98" s="525"/>
      <c r="Q98" s="525"/>
      <c r="R98" s="525"/>
      <c r="S98" s="525"/>
      <c r="T98" s="525"/>
      <c r="U98" s="525"/>
      <c r="V98" s="525"/>
      <c r="W98" s="524">
        <v>0</v>
      </c>
      <c r="X98" s="825"/>
      <c r="Y98" s="825"/>
    </row>
    <row r="99" spans="1:25">
      <c r="A99" s="110" t="s">
        <v>1124</v>
      </c>
      <c r="B99" s="110" t="s">
        <v>368</v>
      </c>
      <c r="E99" s="525"/>
      <c r="F99" s="525"/>
      <c r="G99" s="525"/>
      <c r="H99" s="525"/>
      <c r="I99" s="525"/>
      <c r="J99" s="525"/>
      <c r="K99" s="525"/>
      <c r="L99" s="525"/>
      <c r="M99" s="525"/>
      <c r="N99" s="525"/>
      <c r="O99" s="525"/>
      <c r="P99" s="525"/>
      <c r="Q99" s="525"/>
      <c r="R99" s="525"/>
      <c r="S99" s="525"/>
      <c r="T99" s="525"/>
      <c r="U99" s="525"/>
      <c r="V99" s="525"/>
      <c r="W99" s="524">
        <v>0</v>
      </c>
      <c r="X99" s="825"/>
      <c r="Y99" s="825"/>
    </row>
    <row r="100" spans="1:25">
      <c r="A100" s="110" t="s">
        <v>1125</v>
      </c>
      <c r="B100" s="110" t="s">
        <v>369</v>
      </c>
      <c r="E100" s="525"/>
      <c r="F100" s="525"/>
      <c r="G100" s="525"/>
      <c r="H100" s="525"/>
      <c r="I100" s="525"/>
      <c r="J100" s="525"/>
      <c r="K100" s="525"/>
      <c r="L100" s="525"/>
      <c r="M100" s="525"/>
      <c r="N100" s="525"/>
      <c r="O100" s="525"/>
      <c r="P100" s="525"/>
      <c r="Q100" s="525"/>
      <c r="R100" s="525"/>
      <c r="S100" s="525"/>
      <c r="T100" s="525"/>
      <c r="U100" s="525"/>
      <c r="V100" s="525"/>
      <c r="W100" s="524">
        <v>0</v>
      </c>
      <c r="X100" s="825"/>
      <c r="Y100" s="825"/>
    </row>
    <row r="101" spans="1:25">
      <c r="A101" s="110" t="s">
        <v>1126</v>
      </c>
      <c r="B101" s="110" t="s">
        <v>370</v>
      </c>
      <c r="E101" s="525"/>
      <c r="F101" s="525"/>
      <c r="G101" s="525"/>
      <c r="H101" s="525"/>
      <c r="I101" s="525"/>
      <c r="J101" s="525"/>
      <c r="K101" s="525"/>
      <c r="L101" s="525"/>
      <c r="M101" s="525"/>
      <c r="N101" s="525"/>
      <c r="O101" s="525"/>
      <c r="P101" s="525"/>
      <c r="Q101" s="525"/>
      <c r="R101" s="525"/>
      <c r="S101" s="525"/>
      <c r="T101" s="525"/>
      <c r="U101" s="525"/>
      <c r="V101" s="525"/>
      <c r="W101" s="524">
        <v>0</v>
      </c>
      <c r="X101" s="825"/>
      <c r="Y101" s="825"/>
    </row>
    <row r="102" spans="1:25">
      <c r="A102" s="110" t="s">
        <v>1127</v>
      </c>
      <c r="B102" s="110" t="s">
        <v>624</v>
      </c>
      <c r="E102" s="525"/>
      <c r="F102" s="525"/>
      <c r="G102" s="525"/>
      <c r="H102" s="525"/>
      <c r="I102" s="525"/>
      <c r="J102" s="525"/>
      <c r="K102" s="525"/>
      <c r="L102" s="525"/>
      <c r="M102" s="525"/>
      <c r="N102" s="525"/>
      <c r="O102" s="525"/>
      <c r="P102" s="525"/>
      <c r="Q102" s="525"/>
      <c r="R102" s="525"/>
      <c r="S102" s="525"/>
      <c r="T102" s="525"/>
      <c r="U102" s="525"/>
      <c r="V102" s="525"/>
      <c r="W102" s="524">
        <v>0</v>
      </c>
      <c r="X102" s="825"/>
      <c r="Y102" s="825"/>
    </row>
    <row r="103" spans="1:25">
      <c r="A103" s="108" t="s">
        <v>1128</v>
      </c>
      <c r="B103" s="108" t="s">
        <v>372</v>
      </c>
      <c r="E103" s="526"/>
      <c r="F103" s="526"/>
      <c r="G103" s="526"/>
      <c r="H103" s="526"/>
      <c r="I103" s="526"/>
      <c r="J103" s="526"/>
      <c r="K103" s="526"/>
      <c r="L103" s="526"/>
      <c r="M103" s="526"/>
      <c r="N103" s="526"/>
      <c r="O103" s="526"/>
      <c r="P103" s="526"/>
      <c r="Q103" s="526"/>
      <c r="R103" s="526"/>
      <c r="S103" s="526"/>
      <c r="T103" s="526"/>
      <c r="U103" s="526"/>
      <c r="V103" s="526"/>
      <c r="W103" s="524">
        <v>0</v>
      </c>
      <c r="X103" s="825"/>
      <c r="Y103" s="825"/>
    </row>
    <row r="104" spans="1:25" ht="6" customHeight="1">
      <c r="E104" s="527"/>
      <c r="F104" s="527"/>
      <c r="G104" s="527"/>
      <c r="H104" s="527"/>
      <c r="I104" s="527"/>
      <c r="J104" s="527"/>
      <c r="K104" s="527"/>
      <c r="L104" s="527"/>
      <c r="M104" s="527"/>
      <c r="N104" s="527"/>
      <c r="O104" s="527"/>
      <c r="P104" s="527"/>
      <c r="Q104" s="527"/>
      <c r="R104" s="527"/>
      <c r="S104" s="527"/>
      <c r="T104" s="527"/>
      <c r="U104" s="527"/>
      <c r="V104" s="527"/>
      <c r="W104" s="527"/>
      <c r="X104" s="825"/>
      <c r="Y104" s="825"/>
    </row>
    <row r="105" spans="1:25" ht="15" customHeight="1">
      <c r="A105" s="144"/>
      <c r="B105" s="58" t="s">
        <v>373</v>
      </c>
      <c r="E105" s="528">
        <v>13829346.345999999</v>
      </c>
      <c r="F105" s="528">
        <v>2859176.287</v>
      </c>
      <c r="G105" s="528">
        <v>344684.50899999996</v>
      </c>
      <c r="H105" s="528">
        <v>623552.69099999999</v>
      </c>
      <c r="I105" s="528">
        <v>2894884.7259999998</v>
      </c>
      <c r="J105" s="529">
        <v>129407471.46499999</v>
      </c>
      <c r="K105" s="529">
        <v>236653.26400000002</v>
      </c>
      <c r="L105" s="529">
        <v>158231.80700000003</v>
      </c>
      <c r="M105" s="529">
        <v>14868705.895000001</v>
      </c>
      <c r="N105" s="529">
        <v>0</v>
      </c>
      <c r="O105" s="529">
        <v>0</v>
      </c>
      <c r="P105" s="529">
        <v>0</v>
      </c>
      <c r="Q105" s="529">
        <v>3916.55</v>
      </c>
      <c r="R105" s="529">
        <v>8482.5</v>
      </c>
      <c r="S105" s="529">
        <v>28608.449999999997</v>
      </c>
      <c r="T105" s="529">
        <v>39302.400000000001</v>
      </c>
      <c r="U105" s="529">
        <v>0</v>
      </c>
      <c r="V105" s="529">
        <v>0</v>
      </c>
      <c r="W105" s="528">
        <v>165303016.89000002</v>
      </c>
      <c r="X105" s="825"/>
      <c r="Y105" s="825"/>
    </row>
    <row r="106" spans="1:25" ht="6" customHeight="1">
      <c r="E106" s="530"/>
      <c r="F106" s="530"/>
      <c r="G106" s="530"/>
      <c r="H106" s="530"/>
      <c r="I106" s="530"/>
      <c r="J106" s="530"/>
      <c r="K106" s="530"/>
      <c r="L106" s="530"/>
      <c r="M106" s="530"/>
      <c r="N106" s="530"/>
      <c r="O106" s="530"/>
      <c r="P106" s="530"/>
      <c r="Q106" s="530"/>
      <c r="R106" s="530"/>
      <c r="S106" s="530"/>
      <c r="T106" s="530"/>
      <c r="U106" s="530"/>
      <c r="V106" s="530"/>
      <c r="W106" s="530"/>
      <c r="X106" s="825"/>
      <c r="Y106" s="825"/>
    </row>
    <row r="107" spans="1:25" ht="22.5">
      <c r="A107" s="145"/>
      <c r="B107" s="59" t="s">
        <v>374</v>
      </c>
      <c r="C107" s="402"/>
      <c r="D107" s="402"/>
      <c r="E107" s="531">
        <v>96965.119999999995</v>
      </c>
      <c r="F107" s="531">
        <v>0</v>
      </c>
      <c r="G107" s="531">
        <v>0</v>
      </c>
      <c r="H107" s="531">
        <v>0</v>
      </c>
      <c r="I107" s="531">
        <v>0</v>
      </c>
      <c r="J107" s="532">
        <v>332.03</v>
      </c>
      <c r="K107" s="532">
        <v>0</v>
      </c>
      <c r="L107" s="532">
        <v>0</v>
      </c>
      <c r="M107" s="532">
        <v>0</v>
      </c>
      <c r="N107" s="532">
        <v>0</v>
      </c>
      <c r="O107" s="532">
        <v>0</v>
      </c>
      <c r="P107" s="532">
        <v>0</v>
      </c>
      <c r="Q107" s="532">
        <v>0</v>
      </c>
      <c r="R107" s="532">
        <v>0</v>
      </c>
      <c r="S107" s="532">
        <v>411421.35</v>
      </c>
      <c r="T107" s="532">
        <v>411095.15</v>
      </c>
      <c r="U107" s="532">
        <v>0</v>
      </c>
      <c r="V107" s="532">
        <v>0</v>
      </c>
      <c r="W107" s="518">
        <v>919813.65</v>
      </c>
      <c r="X107" s="825"/>
      <c r="Y107" s="825"/>
    </row>
    <row r="108" spans="1:25" ht="6" customHeight="1">
      <c r="E108" s="533"/>
      <c r="F108" s="533"/>
      <c r="G108" s="533"/>
      <c r="H108" s="533"/>
      <c r="I108" s="53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825"/>
      <c r="Y108" s="825"/>
    </row>
    <row r="109" spans="1:25" ht="26.25" customHeight="1">
      <c r="A109" s="145"/>
      <c r="B109" s="59" t="s">
        <v>375</v>
      </c>
      <c r="E109" s="534"/>
      <c r="F109" s="534"/>
      <c r="G109" s="534"/>
      <c r="H109" s="534"/>
      <c r="I109" s="534"/>
      <c r="J109" s="535"/>
      <c r="K109" s="535"/>
      <c r="L109" s="535"/>
      <c r="M109" s="535"/>
      <c r="N109" s="535"/>
      <c r="O109" s="535"/>
      <c r="P109" s="535"/>
      <c r="Q109" s="535"/>
      <c r="R109" s="535"/>
      <c r="S109" s="535"/>
      <c r="T109" s="535"/>
      <c r="U109" s="535"/>
      <c r="V109" s="535"/>
      <c r="W109" s="518">
        <v>0</v>
      </c>
      <c r="X109" s="825"/>
      <c r="Y109" s="825"/>
    </row>
    <row r="110" spans="1:25" ht="6" customHeight="1">
      <c r="E110" s="533"/>
      <c r="F110" s="533"/>
      <c r="G110" s="533"/>
      <c r="H110" s="533"/>
      <c r="I110" s="533"/>
      <c r="J110" s="533"/>
      <c r="K110" s="533"/>
      <c r="L110" s="533"/>
      <c r="M110" s="533"/>
      <c r="N110" s="533"/>
      <c r="O110" s="533"/>
      <c r="P110" s="533"/>
      <c r="Q110" s="533"/>
      <c r="R110" s="533"/>
      <c r="S110" s="533"/>
      <c r="T110" s="533"/>
      <c r="U110" s="533"/>
      <c r="V110" s="533"/>
      <c r="W110" s="533"/>
      <c r="X110" s="825"/>
      <c r="Y110" s="825"/>
    </row>
    <row r="111" spans="1:25" ht="24.75" customHeight="1">
      <c r="A111" s="145"/>
      <c r="B111" s="59" t="s">
        <v>376</v>
      </c>
      <c r="E111" s="536">
        <v>96965.119999999995</v>
      </c>
      <c r="F111" s="536">
        <v>0</v>
      </c>
      <c r="G111" s="536">
        <v>0</v>
      </c>
      <c r="H111" s="536">
        <v>0</v>
      </c>
      <c r="I111" s="536">
        <v>0</v>
      </c>
      <c r="J111" s="510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36">
        <v>919813.65</v>
      </c>
      <c r="X111" s="825"/>
      <c r="Y111" s="825"/>
    </row>
    <row r="112" spans="1:25" ht="6" customHeight="1">
      <c r="E112" s="530"/>
      <c r="F112" s="530"/>
      <c r="G112" s="530"/>
      <c r="H112" s="530"/>
      <c r="I112" s="530"/>
      <c r="J112" s="530"/>
      <c r="K112" s="530"/>
      <c r="L112" s="530"/>
      <c r="M112" s="530"/>
      <c r="N112" s="530"/>
      <c r="O112" s="530"/>
      <c r="P112" s="530"/>
      <c r="Q112" s="530"/>
      <c r="R112" s="530"/>
      <c r="S112" s="530"/>
      <c r="T112" s="530"/>
      <c r="U112" s="530"/>
      <c r="V112" s="530"/>
      <c r="W112" s="530"/>
      <c r="X112" s="825"/>
      <c r="Y112" s="825"/>
    </row>
    <row r="113" spans="1:25">
      <c r="A113" s="143"/>
      <c r="B113" s="56" t="s">
        <v>377</v>
      </c>
      <c r="E113" s="537">
        <v>13926311.465999998</v>
      </c>
      <c r="F113" s="537">
        <v>2859176.287</v>
      </c>
      <c r="G113" s="537">
        <v>344684.50899999996</v>
      </c>
      <c r="H113" s="537">
        <v>623552.69099999999</v>
      </c>
      <c r="I113" s="537">
        <v>2894884.7259999998</v>
      </c>
      <c r="J113" s="538">
        <v>129407803.49499999</v>
      </c>
      <c r="K113" s="538">
        <v>236653.26400000002</v>
      </c>
      <c r="L113" s="538">
        <v>158231.80700000003</v>
      </c>
      <c r="M113" s="538">
        <v>14868705.895000001</v>
      </c>
      <c r="N113" s="538">
        <v>0</v>
      </c>
      <c r="O113" s="538">
        <v>0</v>
      </c>
      <c r="P113" s="538">
        <v>0</v>
      </c>
      <c r="Q113" s="538">
        <v>3916.55</v>
      </c>
      <c r="R113" s="538">
        <v>8482.5</v>
      </c>
      <c r="S113" s="538">
        <v>440029.8</v>
      </c>
      <c r="T113" s="538">
        <v>450397.55000000005</v>
      </c>
      <c r="U113" s="538">
        <v>0</v>
      </c>
      <c r="V113" s="538">
        <v>0</v>
      </c>
      <c r="W113" s="537">
        <v>166222830.54000002</v>
      </c>
      <c r="X113" s="825"/>
      <c r="Y113" s="825"/>
    </row>
    <row r="114" spans="1:25">
      <c r="A114" s="146"/>
      <c r="B114" s="60" t="s">
        <v>378</v>
      </c>
      <c r="E114" s="539"/>
      <c r="F114" s="539"/>
      <c r="G114" s="539"/>
      <c r="H114" s="539"/>
      <c r="I114" s="539"/>
      <c r="J114" s="539"/>
      <c r="K114" s="539"/>
      <c r="L114" s="539"/>
      <c r="M114" s="539"/>
      <c r="N114" s="539"/>
      <c r="O114" s="539"/>
      <c r="P114" s="539"/>
      <c r="Q114" s="539"/>
      <c r="R114" s="539"/>
      <c r="S114" s="539"/>
      <c r="T114" s="539"/>
      <c r="U114" s="539"/>
      <c r="V114" s="539"/>
      <c r="W114" s="214">
        <v>0</v>
      </c>
      <c r="X114" s="825"/>
      <c r="Y114" s="825"/>
    </row>
    <row r="115" spans="1:25">
      <c r="A115" s="147"/>
      <c r="B115" s="61" t="s">
        <v>379</v>
      </c>
      <c r="E115" s="540"/>
      <c r="F115" s="540"/>
      <c r="G115" s="540"/>
      <c r="H115" s="540"/>
      <c r="I115" s="540"/>
      <c r="J115" s="540"/>
      <c r="K115" s="540"/>
      <c r="L115" s="540"/>
      <c r="M115" s="540"/>
      <c r="N115" s="540"/>
      <c r="O115" s="540"/>
      <c r="P115" s="540"/>
      <c r="Q115" s="540"/>
      <c r="R115" s="540"/>
      <c r="S115" s="540"/>
      <c r="T115" s="540"/>
      <c r="U115" s="540"/>
      <c r="V115" s="540"/>
      <c r="W115" s="222">
        <v>166222830.54000002</v>
      </c>
      <c r="X115" s="825"/>
      <c r="Y115" s="825"/>
    </row>
    <row r="116" spans="1:25" s="18" customFormat="1">
      <c r="A116" s="454"/>
      <c r="B116" s="394"/>
      <c r="E116" s="52"/>
      <c r="F116" s="52"/>
      <c r="G116" s="52"/>
      <c r="H116" s="52"/>
      <c r="I116" s="52"/>
      <c r="J116" s="52"/>
      <c r="K116" s="52"/>
      <c r="L116" s="52"/>
    </row>
    <row r="117" spans="1:25" s="18" customFormat="1">
      <c r="A117" s="454"/>
      <c r="B117" s="356" t="s">
        <v>1292</v>
      </c>
      <c r="E117" s="52"/>
      <c r="F117" s="52"/>
      <c r="G117" s="52"/>
      <c r="H117" s="52"/>
      <c r="I117" s="52"/>
      <c r="J117" s="52"/>
      <c r="K117" s="52"/>
      <c r="L117" s="52"/>
    </row>
    <row r="118" spans="1:25" s="18" customFormat="1">
      <c r="A118" s="516"/>
      <c r="B118" s="388"/>
      <c r="E118" s="541"/>
      <c r="G118" s="382"/>
    </row>
    <row r="119" spans="1:25" s="18" customFormat="1" ht="15.75" customHeight="1">
      <c r="A119" s="516"/>
      <c r="B119" s="388"/>
    </row>
    <row r="120" spans="1:25" ht="15" customHeight="1" thickBot="1">
      <c r="A120" s="1043" t="s">
        <v>598</v>
      </c>
      <c r="B120" s="1038" t="s">
        <v>541</v>
      </c>
      <c r="E120" s="1038" t="s">
        <v>1497</v>
      </c>
      <c r="F120" s="1038" t="s">
        <v>1498</v>
      </c>
      <c r="G120" s="1038" t="s">
        <v>380</v>
      </c>
      <c r="H120" s="1038" t="s">
        <v>381</v>
      </c>
    </row>
    <row r="121" spans="1:25">
      <c r="A121" s="1040"/>
      <c r="B121" s="1038"/>
      <c r="E121" s="1038"/>
      <c r="F121" s="1038"/>
      <c r="G121" s="1038"/>
      <c r="H121" s="1038"/>
      <c r="I121" s="823"/>
      <c r="J121" s="824"/>
    </row>
    <row r="122" spans="1:25">
      <c r="A122" s="149" t="s">
        <v>1129</v>
      </c>
      <c r="B122" s="175" t="s">
        <v>382</v>
      </c>
      <c r="E122" s="955">
        <v>443210.31</v>
      </c>
      <c r="F122" s="955">
        <v>310147.7</v>
      </c>
      <c r="G122" s="955">
        <v>133062.60999999999</v>
      </c>
      <c r="H122" s="943">
        <f t="shared" ref="H122:H143" si="0">IFERROR((E122-F122)/F122,0)</f>
        <v>0.42902981385965455</v>
      </c>
      <c r="I122" s="825"/>
      <c r="J122" s="825"/>
    </row>
    <row r="123" spans="1:25">
      <c r="A123" s="128" t="s">
        <v>1130</v>
      </c>
      <c r="B123" s="128" t="s">
        <v>383</v>
      </c>
      <c r="E123" s="955">
        <v>3526693.8</v>
      </c>
      <c r="F123" s="955">
        <v>3006060.62</v>
      </c>
      <c r="G123" s="955">
        <v>520633.1799999997</v>
      </c>
      <c r="H123" s="943">
        <f t="shared" si="0"/>
        <v>0.1731945046404286</v>
      </c>
      <c r="I123" s="825"/>
      <c r="J123" s="825"/>
    </row>
    <row r="124" spans="1:25">
      <c r="A124" s="128" t="s">
        <v>1131</v>
      </c>
      <c r="B124" s="128" t="s">
        <v>384</v>
      </c>
      <c r="E124" s="955">
        <v>0</v>
      </c>
      <c r="F124" s="955">
        <v>0</v>
      </c>
      <c r="G124" s="955">
        <v>0</v>
      </c>
      <c r="H124" s="943">
        <f t="shared" si="0"/>
        <v>0</v>
      </c>
      <c r="I124" s="825"/>
      <c r="J124" s="825"/>
    </row>
    <row r="125" spans="1:25" ht="22.5">
      <c r="A125" s="128" t="s">
        <v>1132</v>
      </c>
      <c r="B125" s="128" t="s">
        <v>385</v>
      </c>
      <c r="E125" s="955">
        <v>78250</v>
      </c>
      <c r="F125" s="955">
        <v>88635.6</v>
      </c>
      <c r="G125" s="955">
        <v>-10385.600000000006</v>
      </c>
      <c r="H125" s="943">
        <f t="shared" si="0"/>
        <v>-0.11717188127569515</v>
      </c>
      <c r="I125" s="825"/>
      <c r="J125" s="825"/>
    </row>
    <row r="126" spans="1:25" ht="22.5">
      <c r="A126" s="128" t="s">
        <v>1133</v>
      </c>
      <c r="B126" s="128" t="s">
        <v>386</v>
      </c>
      <c r="E126" s="955">
        <v>0</v>
      </c>
      <c r="F126" s="955">
        <v>0</v>
      </c>
      <c r="G126" s="955">
        <v>0</v>
      </c>
      <c r="H126" s="943">
        <f t="shared" si="0"/>
        <v>0</v>
      </c>
      <c r="I126" s="825"/>
      <c r="J126" s="825"/>
    </row>
    <row r="127" spans="1:25">
      <c r="A127" s="128" t="s">
        <v>1134</v>
      </c>
      <c r="B127" s="128" t="s">
        <v>387</v>
      </c>
      <c r="E127" s="955">
        <v>15848.36</v>
      </c>
      <c r="F127" s="955">
        <v>12482.79</v>
      </c>
      <c r="G127" s="955">
        <v>3365.5699999999997</v>
      </c>
      <c r="H127" s="943">
        <f t="shared" si="0"/>
        <v>0.26961680842183516</v>
      </c>
      <c r="I127" s="825"/>
      <c r="J127" s="825"/>
    </row>
    <row r="128" spans="1:25" ht="22.5">
      <c r="A128" s="160" t="s">
        <v>1135</v>
      </c>
      <c r="B128" s="160" t="s">
        <v>388</v>
      </c>
      <c r="E128" s="955">
        <v>108800</v>
      </c>
      <c r="F128" s="955">
        <v>98100</v>
      </c>
      <c r="G128" s="955">
        <v>10700</v>
      </c>
      <c r="H128" s="943">
        <f t="shared" si="0"/>
        <v>0.109072375127421</v>
      </c>
      <c r="I128" s="825"/>
      <c r="J128" s="825"/>
    </row>
    <row r="129" spans="1:10" ht="15.75" thickBot="1">
      <c r="A129" s="144"/>
      <c r="B129" s="179" t="s">
        <v>389</v>
      </c>
      <c r="E129" s="956">
        <v>4172802.4699999997</v>
      </c>
      <c r="F129" s="956">
        <v>3515426.7100000004</v>
      </c>
      <c r="G129" s="956">
        <v>657375.75999999966</v>
      </c>
      <c r="H129" s="944">
        <f t="shared" si="0"/>
        <v>0.18699742996491006</v>
      </c>
      <c r="I129" s="825"/>
      <c r="J129" s="825"/>
    </row>
    <row r="130" spans="1:10" ht="23.25" thickTop="1">
      <c r="A130" s="149" t="s">
        <v>1136</v>
      </c>
      <c r="B130" s="175" t="s">
        <v>542</v>
      </c>
      <c r="E130" s="955">
        <v>264315.44</v>
      </c>
      <c r="F130" s="955">
        <v>188071.49</v>
      </c>
      <c r="G130" s="955">
        <v>76243.950000000012</v>
      </c>
      <c r="H130" s="943">
        <f t="shared" si="0"/>
        <v>0.40539876618194504</v>
      </c>
      <c r="I130" s="825"/>
      <c r="J130" s="825"/>
    </row>
    <row r="131" spans="1:10" ht="22.5">
      <c r="A131" s="128" t="s">
        <v>1137</v>
      </c>
      <c r="B131" s="128" t="s">
        <v>543</v>
      </c>
      <c r="E131" s="955">
        <v>2086763.86</v>
      </c>
      <c r="F131" s="955">
        <v>1798063.96</v>
      </c>
      <c r="G131" s="955">
        <v>288699.90000000014</v>
      </c>
      <c r="H131" s="943">
        <f t="shared" si="0"/>
        <v>0.16056152974669496</v>
      </c>
      <c r="I131" s="825"/>
      <c r="J131" s="825"/>
    </row>
    <row r="132" spans="1:10" ht="22.5">
      <c r="A132" s="128" t="s">
        <v>1138</v>
      </c>
      <c r="B132" s="128" t="s">
        <v>544</v>
      </c>
      <c r="E132" s="955">
        <v>0</v>
      </c>
      <c r="F132" s="955">
        <v>0</v>
      </c>
      <c r="G132" s="955">
        <v>0</v>
      </c>
      <c r="H132" s="943">
        <f t="shared" si="0"/>
        <v>0</v>
      </c>
      <c r="I132" s="825"/>
      <c r="J132" s="825"/>
    </row>
    <row r="133" spans="1:10" ht="22.5">
      <c r="A133" s="128" t="s">
        <v>1139</v>
      </c>
      <c r="B133" s="128" t="s">
        <v>545</v>
      </c>
      <c r="E133" s="955">
        <v>130174.67</v>
      </c>
      <c r="F133" s="955">
        <v>194768.38</v>
      </c>
      <c r="G133" s="955">
        <v>-64593.710000000006</v>
      </c>
      <c r="H133" s="943">
        <f t="shared" si="0"/>
        <v>-0.33164371958117639</v>
      </c>
      <c r="I133" s="825"/>
      <c r="J133" s="825"/>
    </row>
    <row r="134" spans="1:10" ht="25.5" customHeight="1">
      <c r="A134" s="128" t="s">
        <v>1133</v>
      </c>
      <c r="B134" s="128" t="s">
        <v>546</v>
      </c>
      <c r="E134" s="955">
        <v>0</v>
      </c>
      <c r="F134" s="955">
        <v>0</v>
      </c>
      <c r="G134" s="955">
        <v>0</v>
      </c>
      <c r="H134" s="943">
        <f t="shared" si="0"/>
        <v>0</v>
      </c>
      <c r="I134" s="825"/>
      <c r="J134" s="825"/>
    </row>
    <row r="135" spans="1:10">
      <c r="A135" s="128" t="s">
        <v>1140</v>
      </c>
      <c r="B135" s="128" t="s">
        <v>547</v>
      </c>
      <c r="E135" s="955">
        <v>537885.22</v>
      </c>
      <c r="F135" s="955">
        <v>457455.11</v>
      </c>
      <c r="G135" s="955">
        <v>80430.109999999986</v>
      </c>
      <c r="H135" s="943">
        <f t="shared" si="0"/>
        <v>0.1758207706981347</v>
      </c>
      <c r="I135" s="825"/>
      <c r="J135" s="825"/>
    </row>
    <row r="136" spans="1:10" ht="22.5">
      <c r="A136" s="160" t="s">
        <v>1141</v>
      </c>
      <c r="B136" s="160" t="s">
        <v>548</v>
      </c>
      <c r="E136" s="955">
        <v>0</v>
      </c>
      <c r="F136" s="955">
        <v>0</v>
      </c>
      <c r="G136" s="955">
        <v>0</v>
      </c>
      <c r="H136" s="943">
        <f t="shared" si="0"/>
        <v>0</v>
      </c>
      <c r="I136" s="825"/>
      <c r="J136" s="825"/>
    </row>
    <row r="137" spans="1:10" ht="15.75" thickBot="1">
      <c r="A137" s="144"/>
      <c r="B137" s="180" t="s">
        <v>569</v>
      </c>
      <c r="E137" s="956">
        <v>3019139.1900000004</v>
      </c>
      <c r="F137" s="956">
        <v>2638358.94</v>
      </c>
      <c r="G137" s="956">
        <v>380780.25000000012</v>
      </c>
      <c r="H137" s="944">
        <f t="shared" si="0"/>
        <v>0.14432465735689493</v>
      </c>
      <c r="I137" s="825"/>
      <c r="J137" s="825"/>
    </row>
    <row r="138" spans="1:10" ht="15.75" thickTop="1">
      <c r="A138" s="542"/>
      <c r="B138" s="188" t="s">
        <v>571</v>
      </c>
      <c r="E138" s="221"/>
      <c r="F138" s="221"/>
      <c r="G138" s="221"/>
      <c r="H138" s="952">
        <f t="shared" si="0"/>
        <v>0</v>
      </c>
    </row>
    <row r="139" spans="1:10">
      <c r="A139" s="543"/>
      <c r="B139" s="128" t="s">
        <v>437</v>
      </c>
      <c r="E139" s="214">
        <v>229544.37</v>
      </c>
      <c r="F139" s="214">
        <v>197802.76</v>
      </c>
      <c r="G139" s="214">
        <v>31741.609999999986</v>
      </c>
      <c r="H139" s="945">
        <f t="shared" si="0"/>
        <v>0.16047101668348807</v>
      </c>
    </row>
    <row r="140" spans="1:10">
      <c r="A140" s="543"/>
      <c r="B140" s="128" t="s">
        <v>438</v>
      </c>
      <c r="E140" s="214"/>
      <c r="F140" s="214"/>
      <c r="G140" s="214"/>
      <c r="H140" s="945">
        <f t="shared" si="0"/>
        <v>0</v>
      </c>
    </row>
    <row r="141" spans="1:10">
      <c r="A141" s="543"/>
      <c r="B141" s="128" t="s">
        <v>439</v>
      </c>
      <c r="E141" s="214"/>
      <c r="F141" s="214"/>
      <c r="G141" s="214"/>
      <c r="H141" s="945">
        <f t="shared" si="0"/>
        <v>0</v>
      </c>
    </row>
    <row r="142" spans="1:10">
      <c r="A142" s="543"/>
      <c r="B142" s="129" t="s">
        <v>440</v>
      </c>
      <c r="E142" s="222"/>
      <c r="F142" s="222"/>
      <c r="G142" s="222"/>
      <c r="H142" s="946">
        <f t="shared" si="0"/>
        <v>0</v>
      </c>
    </row>
    <row r="143" spans="1:10" ht="15.75" customHeight="1" thickBot="1">
      <c r="A143" s="544"/>
      <c r="B143" s="180" t="s">
        <v>570</v>
      </c>
      <c r="E143" s="956">
        <v>229544.37</v>
      </c>
      <c r="F143" s="956">
        <v>197802.76</v>
      </c>
      <c r="G143" s="956">
        <v>31741.609999999986</v>
      </c>
      <c r="H143" s="944">
        <f t="shared" si="0"/>
        <v>0.16047101668348807</v>
      </c>
    </row>
    <row r="144" spans="1:10" s="18" customFormat="1" ht="15.75" customHeight="1" thickTop="1">
      <c r="A144" s="169"/>
      <c r="B144" s="197"/>
      <c r="E144" s="52"/>
      <c r="F144" s="52"/>
      <c r="G144" s="52"/>
      <c r="H144" s="52"/>
      <c r="I144" s="1"/>
      <c r="J144" s="1"/>
    </row>
    <row r="145" spans="1:24" s="18" customFormat="1" ht="15.75" customHeight="1">
      <c r="A145" s="169"/>
      <c r="B145" s="393" t="s">
        <v>1293</v>
      </c>
      <c r="E145" s="52"/>
      <c r="F145" s="52"/>
      <c r="G145" s="52"/>
      <c r="H145" s="52"/>
      <c r="I145" s="1"/>
      <c r="J145" s="1"/>
    </row>
    <row r="146" spans="1:24" s="18" customFormat="1">
      <c r="A146" s="516"/>
      <c r="B146" s="388"/>
    </row>
    <row r="147" spans="1:24" s="18" customFormat="1">
      <c r="A147" s="516"/>
      <c r="B147" s="388"/>
    </row>
    <row r="148" spans="1:24" ht="43.5" customHeight="1">
      <c r="A148" s="516"/>
      <c r="B148" s="62" t="s">
        <v>596</v>
      </c>
      <c r="E148" s="69" t="s">
        <v>1502</v>
      </c>
      <c r="F148" s="69" t="s">
        <v>1503</v>
      </c>
      <c r="G148" s="69" t="s">
        <v>1504</v>
      </c>
      <c r="H148" s="69" t="s">
        <v>1505</v>
      </c>
      <c r="I148" s="69" t="s">
        <v>1506</v>
      </c>
      <c r="J148" s="69" t="s">
        <v>1507</v>
      </c>
      <c r="K148" s="69" t="s">
        <v>1508</v>
      </c>
      <c r="L148" s="69" t="s">
        <v>1518</v>
      </c>
      <c r="M148" s="69" t="s">
        <v>1519</v>
      </c>
      <c r="N148" s="69" t="s">
        <v>1509</v>
      </c>
      <c r="O148" s="69" t="s">
        <v>1510</v>
      </c>
      <c r="P148" s="69" t="s">
        <v>1511</v>
      </c>
      <c r="Q148" s="69" t="s">
        <v>1512</v>
      </c>
      <c r="R148" s="69" t="s">
        <v>1513</v>
      </c>
      <c r="S148" s="69" t="s">
        <v>1514</v>
      </c>
      <c r="T148" s="69" t="s">
        <v>1515</v>
      </c>
      <c r="U148" s="69" t="s">
        <v>1516</v>
      </c>
      <c r="V148" s="69" t="s">
        <v>1517</v>
      </c>
      <c r="W148" s="69" t="s">
        <v>72</v>
      </c>
    </row>
    <row r="149" spans="1:24" ht="15" customHeight="1">
      <c r="A149" s="516"/>
      <c r="B149" s="113" t="s">
        <v>394</v>
      </c>
      <c r="E149" s="308">
        <v>7830.5</v>
      </c>
      <c r="F149" s="308">
        <v>23943.5</v>
      </c>
      <c r="G149" s="309"/>
      <c r="H149" s="309">
        <v>20175.5</v>
      </c>
      <c r="I149" s="309"/>
      <c r="J149" s="309"/>
      <c r="K149" s="309">
        <v>5694.18</v>
      </c>
      <c r="L149" s="309"/>
      <c r="M149" s="309">
        <v>30922</v>
      </c>
      <c r="N149" s="309"/>
      <c r="O149" s="309"/>
      <c r="P149" s="309"/>
      <c r="Q149" s="309"/>
      <c r="R149" s="309"/>
      <c r="S149" s="308">
        <v>37219.130000000005</v>
      </c>
      <c r="T149" s="308">
        <v>52072.5</v>
      </c>
      <c r="U149" s="308"/>
      <c r="V149" s="308"/>
      <c r="W149" s="308">
        <v>177857.31</v>
      </c>
      <c r="X149" s="243"/>
    </row>
    <row r="150" spans="1:24" hidden="1" outlineLevel="1">
      <c r="A150" s="516"/>
      <c r="B150" s="128" t="s">
        <v>395</v>
      </c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</row>
    <row r="151" spans="1:24" hidden="1" outlineLevel="1">
      <c r="A151" s="516"/>
      <c r="B151" s="128" t="s">
        <v>396</v>
      </c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</row>
    <row r="152" spans="1:24" hidden="1" outlineLevel="1">
      <c r="A152" s="516"/>
      <c r="B152" s="128" t="s">
        <v>397</v>
      </c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</row>
    <row r="153" spans="1:24" collapsed="1">
      <c r="A153" s="516"/>
      <c r="B153" s="127" t="s">
        <v>582</v>
      </c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16">
        <v>0</v>
      </c>
    </row>
    <row r="154" spans="1:24">
      <c r="A154" s="516"/>
      <c r="B154" s="127" t="s">
        <v>593</v>
      </c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16">
        <v>0</v>
      </c>
    </row>
    <row r="155" spans="1:24" hidden="1" outlineLevel="1">
      <c r="A155" s="516"/>
      <c r="B155" s="128" t="s">
        <v>626</v>
      </c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16">
        <v>0</v>
      </c>
    </row>
    <row r="156" spans="1:24" hidden="1" outlineLevel="1">
      <c r="A156" s="516"/>
      <c r="B156" s="128" t="s">
        <v>625</v>
      </c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16">
        <v>0</v>
      </c>
    </row>
    <row r="157" spans="1:24" hidden="1" outlineLevel="1">
      <c r="A157" s="516"/>
      <c r="B157" s="128" t="s">
        <v>583</v>
      </c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16">
        <v>0</v>
      </c>
    </row>
    <row r="158" spans="1:24" collapsed="1">
      <c r="A158" s="516"/>
      <c r="B158" s="127" t="s">
        <v>584</v>
      </c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16">
        <v>0</v>
      </c>
    </row>
    <row r="159" spans="1:24">
      <c r="A159" s="516"/>
      <c r="B159" s="127" t="s">
        <v>585</v>
      </c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16">
        <v>0</v>
      </c>
    </row>
    <row r="160" spans="1:24">
      <c r="A160" s="516"/>
      <c r="B160" s="127" t="s">
        <v>586</v>
      </c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16">
        <v>0</v>
      </c>
    </row>
    <row r="161" spans="1:45">
      <c r="A161" s="516"/>
      <c r="B161" s="127" t="s">
        <v>587</v>
      </c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16">
        <v>0</v>
      </c>
    </row>
    <row r="162" spans="1:45">
      <c r="A162" s="516"/>
      <c r="B162" s="127" t="s">
        <v>594</v>
      </c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16">
        <v>0</v>
      </c>
    </row>
    <row r="163" spans="1:45">
      <c r="A163" s="516"/>
      <c r="B163" s="128" t="s">
        <v>13</v>
      </c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16">
        <v>0</v>
      </c>
      <c r="AL163" s="1" t="s">
        <v>25</v>
      </c>
      <c r="AM163" s="1" t="s">
        <v>25</v>
      </c>
      <c r="AN163" s="1" t="s">
        <v>25</v>
      </c>
      <c r="AO163" s="1" t="s">
        <v>25</v>
      </c>
      <c r="AP163" s="1" t="s">
        <v>25</v>
      </c>
      <c r="AQ163" s="1" t="s">
        <v>25</v>
      </c>
      <c r="AR163" s="1" t="s">
        <v>25</v>
      </c>
      <c r="AS163" s="1" t="s">
        <v>25</v>
      </c>
    </row>
    <row r="164" spans="1:45">
      <c r="A164" s="516"/>
      <c r="B164" s="128" t="s">
        <v>13</v>
      </c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16">
        <v>0</v>
      </c>
      <c r="AL164" s="1" t="s">
        <v>26</v>
      </c>
      <c r="AM164" s="1" t="s">
        <v>26</v>
      </c>
      <c r="AN164" s="1" t="s">
        <v>26</v>
      </c>
      <c r="AO164" s="1" t="s">
        <v>26</v>
      </c>
      <c r="AP164" s="1" t="s">
        <v>26</v>
      </c>
      <c r="AQ164" s="1" t="s">
        <v>26</v>
      </c>
      <c r="AR164" s="1" t="s">
        <v>26</v>
      </c>
      <c r="AS164" s="1" t="s">
        <v>26</v>
      </c>
    </row>
    <row r="165" spans="1:45">
      <c r="A165" s="516"/>
      <c r="B165" s="127" t="s">
        <v>588</v>
      </c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16">
        <v>0</v>
      </c>
      <c r="AL165" s="1" t="s">
        <v>27</v>
      </c>
      <c r="AM165" s="1" t="s">
        <v>27</v>
      </c>
      <c r="AN165" s="1" t="s">
        <v>27</v>
      </c>
      <c r="AO165" s="1" t="s">
        <v>27</v>
      </c>
      <c r="AP165" s="1" t="s">
        <v>27</v>
      </c>
      <c r="AQ165" s="1" t="s">
        <v>27</v>
      </c>
      <c r="AR165" s="1" t="s">
        <v>27</v>
      </c>
      <c r="AS165" s="1" t="s">
        <v>27</v>
      </c>
    </row>
    <row r="166" spans="1:45">
      <c r="A166" s="516"/>
      <c r="B166" s="127" t="s">
        <v>589</v>
      </c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16">
        <v>0</v>
      </c>
      <c r="AL166" s="1" t="s">
        <v>28</v>
      </c>
      <c r="AM166" s="1" t="s">
        <v>28</v>
      </c>
      <c r="AN166" s="1" t="s">
        <v>28</v>
      </c>
      <c r="AO166" s="1" t="s">
        <v>28</v>
      </c>
      <c r="AP166" s="1" t="s">
        <v>28</v>
      </c>
      <c r="AQ166" s="1" t="s">
        <v>28</v>
      </c>
      <c r="AR166" s="1" t="s">
        <v>28</v>
      </c>
      <c r="AS166" s="1" t="s">
        <v>28</v>
      </c>
    </row>
    <row r="167" spans="1:45">
      <c r="A167" s="516"/>
      <c r="B167" s="127" t="s">
        <v>590</v>
      </c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16">
        <v>0</v>
      </c>
      <c r="AL167" s="1" t="s">
        <v>29</v>
      </c>
      <c r="AM167" s="1" t="s">
        <v>29</v>
      </c>
      <c r="AN167" s="1" t="s">
        <v>29</v>
      </c>
      <c r="AO167" s="1" t="s">
        <v>29</v>
      </c>
      <c r="AP167" s="1" t="s">
        <v>29</v>
      </c>
      <c r="AQ167" s="1" t="s">
        <v>29</v>
      </c>
      <c r="AR167" s="1" t="s">
        <v>29</v>
      </c>
      <c r="AS167" s="1" t="s">
        <v>29</v>
      </c>
    </row>
    <row r="168" spans="1:45">
      <c r="A168" s="516"/>
      <c r="B168" s="127" t="s">
        <v>591</v>
      </c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16">
        <v>0</v>
      </c>
      <c r="AL168" s="1" t="s">
        <v>30</v>
      </c>
      <c r="AM168" s="1" t="s">
        <v>30</v>
      </c>
      <c r="AN168" s="1" t="s">
        <v>30</v>
      </c>
      <c r="AO168" s="1" t="s">
        <v>30</v>
      </c>
      <c r="AP168" s="1" t="s">
        <v>30</v>
      </c>
      <c r="AQ168" s="1" t="s">
        <v>30</v>
      </c>
      <c r="AR168" s="1" t="s">
        <v>30</v>
      </c>
      <c r="AS168" s="1" t="s">
        <v>30</v>
      </c>
    </row>
    <row r="169" spans="1:45">
      <c r="A169" s="516"/>
      <c r="B169" s="127" t="s">
        <v>592</v>
      </c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16">
        <v>0</v>
      </c>
    </row>
    <row r="170" spans="1:45">
      <c r="A170" s="516"/>
      <c r="B170" s="127" t="s">
        <v>595</v>
      </c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16">
        <v>0</v>
      </c>
    </row>
    <row r="171" spans="1:45">
      <c r="A171" s="516"/>
      <c r="B171" s="128" t="s">
        <v>13</v>
      </c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16">
        <v>0</v>
      </c>
    </row>
    <row r="172" spans="1:45">
      <c r="A172" s="516"/>
      <c r="B172" s="128" t="s">
        <v>13</v>
      </c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220">
        <v>0</v>
      </c>
    </row>
    <row r="173" spans="1:45" ht="15.75" thickBot="1">
      <c r="A173" s="516"/>
      <c r="B173" s="162" t="s">
        <v>72</v>
      </c>
      <c r="E173" s="271">
        <v>7830.5</v>
      </c>
      <c r="F173" s="271">
        <v>23943.5</v>
      </c>
      <c r="G173" s="271">
        <v>0</v>
      </c>
      <c r="H173" s="271">
        <v>20175.5</v>
      </c>
      <c r="I173" s="271">
        <v>0</v>
      </c>
      <c r="J173" s="271">
        <v>0</v>
      </c>
      <c r="K173" s="271">
        <v>5694.18</v>
      </c>
      <c r="L173" s="271">
        <v>0</v>
      </c>
      <c r="M173" s="271">
        <v>30922</v>
      </c>
      <c r="N173" s="271"/>
      <c r="O173" s="271"/>
      <c r="P173" s="271">
        <v>0</v>
      </c>
      <c r="Q173" s="271">
        <v>0</v>
      </c>
      <c r="R173" s="271">
        <v>0</v>
      </c>
      <c r="S173" s="271">
        <v>37219.130000000005</v>
      </c>
      <c r="T173" s="271">
        <v>52072.5</v>
      </c>
      <c r="U173" s="271">
        <v>0</v>
      </c>
      <c r="V173" s="271">
        <v>0</v>
      </c>
      <c r="W173" s="271">
        <v>177857.31</v>
      </c>
    </row>
    <row r="174" spans="1:45" ht="15.75" thickTop="1">
      <c r="A174" s="516"/>
      <c r="B174" s="196"/>
      <c r="E174" s="6"/>
      <c r="F174" s="6"/>
      <c r="G174" s="6"/>
      <c r="H174" s="6"/>
      <c r="I174" s="6"/>
      <c r="J174" s="6"/>
      <c r="K174" s="6"/>
      <c r="L174" s="6"/>
    </row>
    <row r="175" spans="1:45">
      <c r="A175" s="516"/>
      <c r="B175" s="193" t="s">
        <v>1294</v>
      </c>
      <c r="E175" s="6"/>
      <c r="F175" s="6"/>
      <c r="G175" s="6"/>
      <c r="H175" s="6"/>
      <c r="I175" s="6"/>
      <c r="J175" s="6"/>
      <c r="K175" s="6"/>
      <c r="L175" s="6"/>
    </row>
    <row r="176" spans="1:45">
      <c r="A176" s="516"/>
      <c r="B176" s="196"/>
      <c r="E176" s="6"/>
      <c r="F176" s="6"/>
      <c r="G176" s="6"/>
      <c r="H176" s="6"/>
      <c r="I176" s="6"/>
      <c r="J176" s="6"/>
      <c r="K176" s="6"/>
      <c r="L176" s="6"/>
    </row>
    <row r="177" spans="1:25">
      <c r="A177" s="516"/>
      <c r="B177" s="161"/>
      <c r="E177" s="6"/>
      <c r="F177" s="6"/>
      <c r="G177" s="6"/>
    </row>
    <row r="178" spans="1:25" ht="21.75" customHeight="1">
      <c r="A178" s="516"/>
      <c r="B178" s="1038" t="s">
        <v>390</v>
      </c>
      <c r="E178" s="1041" t="s">
        <v>391</v>
      </c>
      <c r="F178" s="1042"/>
      <c r="G178" s="1038" t="s">
        <v>72</v>
      </c>
    </row>
    <row r="179" spans="1:25" ht="21.75" customHeight="1">
      <c r="A179" s="516"/>
      <c r="B179" s="1038"/>
      <c r="E179" s="62" t="s">
        <v>392</v>
      </c>
      <c r="F179" s="62" t="s">
        <v>393</v>
      </c>
      <c r="G179" s="1038"/>
    </row>
    <row r="180" spans="1:25" ht="15" customHeight="1">
      <c r="A180" s="516"/>
      <c r="B180" s="181" t="s">
        <v>394</v>
      </c>
      <c r="E180" s="308">
        <v>177857.31</v>
      </c>
      <c r="F180" s="53"/>
      <c r="G180" s="310">
        <v>177857.31</v>
      </c>
    </row>
    <row r="181" spans="1:25" hidden="1" outlineLevel="1">
      <c r="A181" s="516"/>
      <c r="B181" s="163" t="s">
        <v>395</v>
      </c>
      <c r="E181" s="26"/>
      <c r="F181" s="26"/>
      <c r="G181" s="26"/>
    </row>
    <row r="182" spans="1:25" hidden="1" outlineLevel="1">
      <c r="A182" s="516"/>
      <c r="B182" s="163" t="s">
        <v>396</v>
      </c>
      <c r="E182" s="26"/>
      <c r="F182" s="26"/>
      <c r="G182" s="26"/>
    </row>
    <row r="183" spans="1:25" hidden="1" outlineLevel="1">
      <c r="A183" s="516"/>
      <c r="B183" s="163" t="s">
        <v>397</v>
      </c>
      <c r="E183" s="26"/>
      <c r="F183" s="26"/>
      <c r="G183" s="26"/>
    </row>
    <row r="184" spans="1:25" collapsed="1">
      <c r="A184" s="516"/>
      <c r="B184" s="124" t="s">
        <v>584</v>
      </c>
      <c r="E184" s="8"/>
      <c r="F184" s="8"/>
      <c r="G184" s="8"/>
    </row>
    <row r="185" spans="1:25" ht="15.75" thickBot="1">
      <c r="A185" s="516"/>
      <c r="B185" s="162" t="s">
        <v>72</v>
      </c>
      <c r="E185" s="271">
        <v>177857.31</v>
      </c>
      <c r="F185" s="271">
        <v>0</v>
      </c>
      <c r="G185" s="271">
        <v>177857.31</v>
      </c>
    </row>
    <row r="186" spans="1:25" s="18" customFormat="1" ht="15.75" thickTop="1">
      <c r="A186" s="516"/>
      <c r="B186" s="454"/>
      <c r="E186" s="52"/>
      <c r="F186" s="52"/>
      <c r="G186" s="52"/>
      <c r="X186" s="1"/>
      <c r="Y186" s="1"/>
    </row>
    <row r="187" spans="1:25" s="18" customFormat="1">
      <c r="A187" s="516"/>
      <c r="B187" s="393" t="s">
        <v>1295</v>
      </c>
      <c r="E187" s="52"/>
      <c r="F187" s="52"/>
      <c r="G187" s="52"/>
      <c r="X187" s="1"/>
      <c r="Y187" s="1"/>
    </row>
    <row r="188" spans="1:25" s="18" customFormat="1">
      <c r="A188" s="401"/>
      <c r="B188" s="401"/>
      <c r="E188" s="52"/>
      <c r="F188" s="52"/>
      <c r="G188" s="52"/>
      <c r="X188" s="1"/>
      <c r="Y188" s="1"/>
    </row>
    <row r="189" spans="1:25" s="18" customFormat="1" ht="15.75" thickBot="1">
      <c r="A189" s="401"/>
      <c r="B189" s="401"/>
      <c r="E189" s="52"/>
      <c r="F189" s="52"/>
      <c r="G189" s="52"/>
      <c r="X189" s="1"/>
      <c r="Y189" s="1"/>
    </row>
    <row r="190" spans="1:25" ht="35.25" customHeight="1">
      <c r="A190" s="69" t="s">
        <v>598</v>
      </c>
      <c r="B190" s="62" t="s">
        <v>581</v>
      </c>
      <c r="E190" s="69" t="s">
        <v>1502</v>
      </c>
      <c r="F190" s="69" t="s">
        <v>1503</v>
      </c>
      <c r="G190" s="69" t="s">
        <v>1504</v>
      </c>
      <c r="H190" s="69" t="s">
        <v>1505</v>
      </c>
      <c r="I190" s="69" t="s">
        <v>1506</v>
      </c>
      <c r="J190" s="69" t="s">
        <v>1507</v>
      </c>
      <c r="K190" s="69" t="s">
        <v>1508</v>
      </c>
      <c r="L190" s="69" t="s">
        <v>1518</v>
      </c>
      <c r="M190" s="69" t="s">
        <v>1519</v>
      </c>
      <c r="N190" s="69" t="s">
        <v>1509</v>
      </c>
      <c r="O190" s="69" t="s">
        <v>1510</v>
      </c>
      <c r="P190" s="69" t="s">
        <v>1511</v>
      </c>
      <c r="Q190" s="69" t="s">
        <v>1512</v>
      </c>
      <c r="R190" s="69" t="s">
        <v>1513</v>
      </c>
      <c r="S190" s="69" t="s">
        <v>1514</v>
      </c>
      <c r="T190" s="69" t="s">
        <v>1515</v>
      </c>
      <c r="U190" s="69" t="s">
        <v>1516</v>
      </c>
      <c r="V190" s="69" t="s">
        <v>1517</v>
      </c>
      <c r="W190" s="69" t="s">
        <v>72</v>
      </c>
      <c r="X190" s="823"/>
      <c r="Y190" s="824"/>
    </row>
    <row r="191" spans="1:25" ht="15" customHeight="1">
      <c r="A191" s="113" t="s">
        <v>1142</v>
      </c>
      <c r="B191" s="113" t="s">
        <v>394</v>
      </c>
      <c r="E191" s="308">
        <v>7830.5</v>
      </c>
      <c r="F191" s="308">
        <v>23943.5</v>
      </c>
      <c r="G191" s="308"/>
      <c r="H191" s="309">
        <v>20175.5</v>
      </c>
      <c r="I191" s="309"/>
      <c r="J191" s="309"/>
      <c r="K191" s="309">
        <v>5694.18</v>
      </c>
      <c r="L191" s="309"/>
      <c r="M191" s="309">
        <v>30922</v>
      </c>
      <c r="N191" s="309"/>
      <c r="O191" s="309"/>
      <c r="P191" s="309"/>
      <c r="Q191" s="309"/>
      <c r="R191" s="309"/>
      <c r="S191" s="309"/>
      <c r="T191" s="308"/>
      <c r="U191" s="308">
        <v>37219.130000000005</v>
      </c>
      <c r="V191" s="308">
        <v>52072.5</v>
      </c>
      <c r="W191" s="308">
        <v>177857.31</v>
      </c>
      <c r="X191" s="828"/>
      <c r="Y191" s="825"/>
    </row>
    <row r="192" spans="1:25" hidden="1" outlineLevel="1">
      <c r="A192" s="128" t="s">
        <v>1143</v>
      </c>
      <c r="B192" s="128" t="s">
        <v>395</v>
      </c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825"/>
      <c r="Y192" s="825"/>
    </row>
    <row r="193" spans="1:45" hidden="1" outlineLevel="1">
      <c r="A193" s="128" t="s">
        <v>1144</v>
      </c>
      <c r="B193" s="128" t="s">
        <v>396</v>
      </c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825"/>
      <c r="Y193" s="825"/>
    </row>
    <row r="194" spans="1:45" hidden="1" outlineLevel="1">
      <c r="A194" s="128" t="s">
        <v>1145</v>
      </c>
      <c r="B194" s="128" t="s">
        <v>397</v>
      </c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825"/>
      <c r="Y194" s="825"/>
    </row>
    <row r="195" spans="1:45" collapsed="1">
      <c r="A195" s="127" t="s">
        <v>1146</v>
      </c>
      <c r="B195" s="127" t="s">
        <v>582</v>
      </c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825"/>
      <c r="Y195" s="825"/>
    </row>
    <row r="196" spans="1:45">
      <c r="A196" s="128" t="s">
        <v>1148</v>
      </c>
      <c r="B196" s="127" t="s">
        <v>593</v>
      </c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825"/>
      <c r="Y196" s="825"/>
    </row>
    <row r="197" spans="1:45">
      <c r="A197" s="128" t="s">
        <v>1147</v>
      </c>
      <c r="B197" s="128" t="s">
        <v>626</v>
      </c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825"/>
      <c r="Y197" s="825"/>
    </row>
    <row r="198" spans="1:45">
      <c r="A198" s="128" t="s">
        <v>1149</v>
      </c>
      <c r="B198" s="128" t="s">
        <v>625</v>
      </c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825"/>
      <c r="Y198" s="825"/>
    </row>
    <row r="199" spans="1:45">
      <c r="A199" s="128" t="s">
        <v>1150</v>
      </c>
      <c r="B199" s="128" t="s">
        <v>583</v>
      </c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825"/>
      <c r="Y199" s="825"/>
    </row>
    <row r="200" spans="1:45">
      <c r="A200" s="127" t="s">
        <v>1151</v>
      </c>
      <c r="B200" s="127" t="s">
        <v>584</v>
      </c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825"/>
      <c r="Y200" s="825"/>
    </row>
    <row r="201" spans="1:45">
      <c r="A201" s="127" t="s">
        <v>1152</v>
      </c>
      <c r="B201" s="127" t="s">
        <v>585</v>
      </c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825"/>
      <c r="Y201" s="825"/>
    </row>
    <row r="202" spans="1:45">
      <c r="A202" s="127" t="s">
        <v>1153</v>
      </c>
      <c r="B202" s="127" t="s">
        <v>586</v>
      </c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825"/>
      <c r="Y202" s="825"/>
    </row>
    <row r="203" spans="1:45">
      <c r="A203" s="127" t="s">
        <v>1154</v>
      </c>
      <c r="B203" s="127" t="s">
        <v>587</v>
      </c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825"/>
      <c r="Y203" s="825"/>
    </row>
    <row r="204" spans="1:45">
      <c r="A204" s="127" t="s">
        <v>1155</v>
      </c>
      <c r="B204" s="127" t="s">
        <v>594</v>
      </c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825"/>
      <c r="Y204" s="825"/>
    </row>
    <row r="205" spans="1:45">
      <c r="A205" s="128"/>
      <c r="B205" s="128" t="s">
        <v>13</v>
      </c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825"/>
      <c r="Y205" s="825"/>
      <c r="AL205" s="1" t="s">
        <v>25</v>
      </c>
      <c r="AM205" s="1" t="s">
        <v>25</v>
      </c>
      <c r="AN205" s="1" t="s">
        <v>25</v>
      </c>
      <c r="AO205" s="1" t="s">
        <v>25</v>
      </c>
      <c r="AP205" s="1" t="s">
        <v>25</v>
      </c>
      <c r="AQ205" s="1" t="s">
        <v>25</v>
      </c>
      <c r="AR205" s="1" t="s">
        <v>25</v>
      </c>
      <c r="AS205" s="1" t="s">
        <v>25</v>
      </c>
    </row>
    <row r="206" spans="1:45">
      <c r="A206" s="128"/>
      <c r="B206" s="128" t="s">
        <v>13</v>
      </c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825"/>
      <c r="Y206" s="825"/>
      <c r="AL206" s="1" t="s">
        <v>26</v>
      </c>
      <c r="AM206" s="1" t="s">
        <v>26</v>
      </c>
      <c r="AN206" s="1" t="s">
        <v>26</v>
      </c>
      <c r="AO206" s="1" t="s">
        <v>26</v>
      </c>
      <c r="AP206" s="1" t="s">
        <v>26</v>
      </c>
      <c r="AQ206" s="1" t="s">
        <v>26</v>
      </c>
      <c r="AR206" s="1" t="s">
        <v>26</v>
      </c>
      <c r="AS206" s="1" t="s">
        <v>26</v>
      </c>
    </row>
    <row r="207" spans="1:45">
      <c r="A207" s="127" t="s">
        <v>1156</v>
      </c>
      <c r="B207" s="127" t="s">
        <v>588</v>
      </c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825"/>
      <c r="Y207" s="825"/>
      <c r="AL207" s="1" t="s">
        <v>27</v>
      </c>
      <c r="AM207" s="1" t="s">
        <v>27</v>
      </c>
      <c r="AN207" s="1" t="s">
        <v>27</v>
      </c>
      <c r="AO207" s="1" t="s">
        <v>27</v>
      </c>
      <c r="AP207" s="1" t="s">
        <v>27</v>
      </c>
      <c r="AQ207" s="1" t="s">
        <v>27</v>
      </c>
      <c r="AR207" s="1" t="s">
        <v>27</v>
      </c>
      <c r="AS207" s="1" t="s">
        <v>27</v>
      </c>
    </row>
    <row r="208" spans="1:45">
      <c r="A208" s="127" t="s">
        <v>1157</v>
      </c>
      <c r="B208" s="127" t="s">
        <v>589</v>
      </c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825"/>
      <c r="Y208" s="825"/>
      <c r="AL208" s="1" t="s">
        <v>28</v>
      </c>
      <c r="AM208" s="1" t="s">
        <v>28</v>
      </c>
      <c r="AN208" s="1" t="s">
        <v>28</v>
      </c>
      <c r="AO208" s="1" t="s">
        <v>28</v>
      </c>
      <c r="AP208" s="1" t="s">
        <v>28</v>
      </c>
      <c r="AQ208" s="1" t="s">
        <v>28</v>
      </c>
      <c r="AR208" s="1" t="s">
        <v>28</v>
      </c>
      <c r="AS208" s="1" t="s">
        <v>28</v>
      </c>
    </row>
    <row r="209" spans="1:45">
      <c r="A209" s="127" t="s">
        <v>1158</v>
      </c>
      <c r="B209" s="127" t="s">
        <v>590</v>
      </c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825"/>
      <c r="Y209" s="825"/>
      <c r="AL209" s="1" t="s">
        <v>29</v>
      </c>
      <c r="AM209" s="1" t="s">
        <v>29</v>
      </c>
      <c r="AN209" s="1" t="s">
        <v>29</v>
      </c>
      <c r="AO209" s="1" t="s">
        <v>29</v>
      </c>
      <c r="AP209" s="1" t="s">
        <v>29</v>
      </c>
      <c r="AQ209" s="1" t="s">
        <v>29</v>
      </c>
      <c r="AR209" s="1" t="s">
        <v>29</v>
      </c>
      <c r="AS209" s="1" t="s">
        <v>29</v>
      </c>
    </row>
    <row r="210" spans="1:45">
      <c r="A210" s="127" t="s">
        <v>1159</v>
      </c>
      <c r="B210" s="127" t="s">
        <v>591</v>
      </c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825"/>
      <c r="Y210" s="825"/>
      <c r="AL210" s="1" t="s">
        <v>30</v>
      </c>
      <c r="AM210" s="1" t="s">
        <v>30</v>
      </c>
      <c r="AN210" s="1" t="s">
        <v>30</v>
      </c>
      <c r="AO210" s="1" t="s">
        <v>30</v>
      </c>
      <c r="AP210" s="1" t="s">
        <v>30</v>
      </c>
      <c r="AQ210" s="1" t="s">
        <v>30</v>
      </c>
      <c r="AR210" s="1" t="s">
        <v>30</v>
      </c>
      <c r="AS210" s="1" t="s">
        <v>30</v>
      </c>
    </row>
    <row r="211" spans="1:45">
      <c r="A211" s="127" t="s">
        <v>1160</v>
      </c>
      <c r="B211" s="127" t="s">
        <v>592</v>
      </c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825"/>
      <c r="Y211" s="825"/>
    </row>
    <row r="212" spans="1:45">
      <c r="A212" s="127" t="s">
        <v>1161</v>
      </c>
      <c r="B212" s="127" t="s">
        <v>595</v>
      </c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825"/>
      <c r="Y212" s="825"/>
    </row>
    <row r="213" spans="1:45">
      <c r="A213" s="128"/>
      <c r="B213" s="128" t="s">
        <v>13</v>
      </c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825"/>
      <c r="Y213" s="825"/>
    </row>
    <row r="214" spans="1:45">
      <c r="A214" s="128"/>
      <c r="B214" s="128" t="s">
        <v>13</v>
      </c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825"/>
      <c r="Y214" s="825"/>
    </row>
    <row r="215" spans="1:45" ht="15.75" thickBot="1">
      <c r="A215" s="162"/>
      <c r="B215" s="162" t="s">
        <v>72</v>
      </c>
      <c r="E215" s="271">
        <v>7830.5</v>
      </c>
      <c r="F215" s="271">
        <v>23943.5</v>
      </c>
      <c r="G215" s="271">
        <v>0</v>
      </c>
      <c r="H215" s="271">
        <v>20175.5</v>
      </c>
      <c r="I215" s="271">
        <v>0</v>
      </c>
      <c r="J215" s="271">
        <v>0</v>
      </c>
      <c r="K215" s="271">
        <v>5694.18</v>
      </c>
      <c r="L215" s="271">
        <v>0</v>
      </c>
      <c r="M215" s="271">
        <v>30922</v>
      </c>
      <c r="N215" s="271"/>
      <c r="O215" s="271"/>
      <c r="P215" s="271">
        <v>0</v>
      </c>
      <c r="Q215" s="271">
        <v>0</v>
      </c>
      <c r="R215" s="271">
        <v>0</v>
      </c>
      <c r="S215" s="271">
        <v>0</v>
      </c>
      <c r="T215" s="271">
        <v>0</v>
      </c>
      <c r="U215" s="271">
        <v>37219.130000000005</v>
      </c>
      <c r="V215" s="271">
        <v>52072.5</v>
      </c>
      <c r="W215" s="271">
        <v>177857.31</v>
      </c>
      <c r="X215" s="825"/>
      <c r="Y215" s="825"/>
    </row>
    <row r="216" spans="1:45" s="18" customFormat="1" ht="2.25" customHeight="1" thickTop="1">
      <c r="A216" s="454"/>
      <c r="B216" s="454"/>
      <c r="E216" s="52"/>
      <c r="F216" s="52"/>
      <c r="G216" s="52"/>
      <c r="H216" s="52"/>
      <c r="I216" s="52"/>
      <c r="J216" s="52"/>
      <c r="K216" s="52"/>
      <c r="L216" s="52"/>
    </row>
    <row r="217" spans="1:45" s="18" customFormat="1" ht="27.6" customHeight="1">
      <c r="A217" s="454"/>
      <c r="B217" s="393" t="s">
        <v>1296</v>
      </c>
      <c r="E217" s="52"/>
      <c r="F217" s="52"/>
      <c r="G217" s="52"/>
      <c r="H217" s="52"/>
      <c r="I217" s="52"/>
      <c r="J217" s="52"/>
      <c r="K217" s="52"/>
      <c r="L217" s="52"/>
    </row>
    <row r="218" spans="1:45" s="18" customFormat="1">
      <c r="A218" s="401"/>
      <c r="B218" s="401"/>
      <c r="E218" s="52"/>
      <c r="F218" s="52"/>
      <c r="G218" s="52"/>
    </row>
    <row r="219" spans="1:45" s="18" customFormat="1">
      <c r="A219" s="401"/>
      <c r="B219" s="401"/>
      <c r="E219" s="52"/>
      <c r="F219" s="52"/>
      <c r="G219" s="52"/>
    </row>
    <row r="220" spans="1:45" ht="15" customHeight="1" thickBot="1">
      <c r="A220" s="1043" t="s">
        <v>598</v>
      </c>
      <c r="B220" s="1038" t="s">
        <v>398</v>
      </c>
      <c r="E220" s="1043" t="s">
        <v>1502</v>
      </c>
      <c r="F220" s="1043" t="s">
        <v>1503</v>
      </c>
      <c r="G220" s="1043" t="s">
        <v>1504</v>
      </c>
      <c r="H220" s="1043" t="s">
        <v>1505</v>
      </c>
      <c r="I220" s="1043" t="s">
        <v>1506</v>
      </c>
      <c r="J220" s="1043" t="s">
        <v>1507</v>
      </c>
      <c r="K220" s="1043" t="s">
        <v>1508</v>
      </c>
      <c r="L220" s="1043" t="s">
        <v>1518</v>
      </c>
      <c r="M220" s="1043" t="s">
        <v>1519</v>
      </c>
      <c r="N220" s="1043" t="s">
        <v>1509</v>
      </c>
      <c r="O220" s="1043" t="s">
        <v>1510</v>
      </c>
      <c r="P220" s="1043" t="s">
        <v>1511</v>
      </c>
      <c r="Q220" s="1043" t="s">
        <v>1512</v>
      </c>
      <c r="R220" s="1043" t="s">
        <v>1513</v>
      </c>
      <c r="S220" s="1043" t="s">
        <v>1514</v>
      </c>
      <c r="T220" s="1043" t="s">
        <v>1515</v>
      </c>
      <c r="U220" s="1043" t="s">
        <v>1516</v>
      </c>
      <c r="V220" s="1043" t="s">
        <v>1517</v>
      </c>
      <c r="W220" s="1043" t="s">
        <v>72</v>
      </c>
    </row>
    <row r="221" spans="1:45">
      <c r="A221" s="1040"/>
      <c r="B221" s="1038"/>
      <c r="E221" s="1040"/>
      <c r="F221" s="1040"/>
      <c r="G221" s="1040"/>
      <c r="H221" s="1040"/>
      <c r="I221" s="1040"/>
      <c r="J221" s="1040"/>
      <c r="K221" s="1040"/>
      <c r="L221" s="1040"/>
      <c r="M221" s="1040"/>
      <c r="N221" s="1040"/>
      <c r="O221" s="1040"/>
      <c r="P221" s="1040"/>
      <c r="Q221" s="1040"/>
      <c r="R221" s="1040"/>
      <c r="S221" s="1040"/>
      <c r="T221" s="1040"/>
      <c r="U221" s="1040"/>
      <c r="V221" s="1040"/>
      <c r="W221" s="1040"/>
      <c r="X221" s="823"/>
      <c r="Y221" s="824"/>
    </row>
    <row r="222" spans="1:45" ht="15" customHeight="1">
      <c r="A222" s="143"/>
      <c r="B222" s="182" t="s">
        <v>399</v>
      </c>
      <c r="C222" s="394"/>
      <c r="D222" s="394"/>
      <c r="E222" s="304">
        <v>0</v>
      </c>
      <c r="F222" s="304">
        <v>0</v>
      </c>
      <c r="G222" s="304">
        <v>0</v>
      </c>
      <c r="H222" s="303">
        <v>0</v>
      </c>
      <c r="I222" s="303">
        <v>0</v>
      </c>
      <c r="J222" s="303">
        <v>0</v>
      </c>
      <c r="K222" s="303">
        <v>0</v>
      </c>
      <c r="L222" s="303">
        <v>0</v>
      </c>
      <c r="M222" s="303">
        <v>0</v>
      </c>
      <c r="N222" s="303">
        <v>0</v>
      </c>
      <c r="O222" s="303">
        <v>0</v>
      </c>
      <c r="P222" s="303">
        <v>0</v>
      </c>
      <c r="Q222" s="303">
        <v>0</v>
      </c>
      <c r="R222" s="304">
        <v>0</v>
      </c>
      <c r="S222" s="304">
        <v>3242</v>
      </c>
      <c r="T222" s="304">
        <v>0</v>
      </c>
      <c r="U222" s="303">
        <v>0</v>
      </c>
      <c r="V222" s="304">
        <v>0</v>
      </c>
      <c r="W222" s="304">
        <v>3242</v>
      </c>
      <c r="X222" s="825"/>
      <c r="Y222" s="825"/>
    </row>
    <row r="223" spans="1:45">
      <c r="A223" s="110" t="s">
        <v>884</v>
      </c>
      <c r="B223" s="110" t="s">
        <v>400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270">
        <v>0</v>
      </c>
      <c r="X223" s="825"/>
      <c r="Y223" s="825"/>
    </row>
    <row r="224" spans="1:45">
      <c r="A224" s="110" t="s">
        <v>889</v>
      </c>
      <c r="B224" s="110" t="s">
        <v>401</v>
      </c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270">
        <v>0</v>
      </c>
      <c r="X224" s="825"/>
      <c r="Y224" s="825"/>
    </row>
    <row r="225" spans="1:25">
      <c r="A225" s="110" t="s">
        <v>893</v>
      </c>
      <c r="B225" s="110" t="s">
        <v>402</v>
      </c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270">
        <v>0</v>
      </c>
      <c r="X225" s="825"/>
      <c r="Y225" s="825"/>
    </row>
    <row r="226" spans="1:25">
      <c r="A226" s="110" t="s">
        <v>910</v>
      </c>
      <c r="B226" s="110" t="s">
        <v>403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270">
        <v>0</v>
      </c>
      <c r="X226" s="825"/>
      <c r="Y226" s="825"/>
    </row>
    <row r="227" spans="1:25">
      <c r="A227" s="110" t="s">
        <v>918</v>
      </c>
      <c r="B227" s="110" t="s">
        <v>404</v>
      </c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270">
        <v>0</v>
      </c>
      <c r="X227" s="825"/>
      <c r="Y227" s="825"/>
    </row>
    <row r="228" spans="1:25">
      <c r="A228" s="110" t="s">
        <v>922</v>
      </c>
      <c r="B228" s="110" t="s">
        <v>405</v>
      </c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270">
        <v>0</v>
      </c>
      <c r="X228" s="825"/>
      <c r="Y228" s="825"/>
    </row>
    <row r="229" spans="1:25">
      <c r="A229" s="99" t="s">
        <v>926</v>
      </c>
      <c r="B229" s="110" t="s">
        <v>406</v>
      </c>
      <c r="E229" s="200"/>
      <c r="F229" s="200"/>
      <c r="G229" s="200"/>
      <c r="H229" s="200"/>
      <c r="I229" s="200"/>
      <c r="J229" s="200"/>
      <c r="K229" s="200"/>
      <c r="L229" s="200"/>
      <c r="M229" s="200"/>
      <c r="N229" s="200"/>
      <c r="O229" s="200"/>
      <c r="P229" s="200"/>
      <c r="Q229" s="200"/>
      <c r="R229" s="200"/>
      <c r="S229" s="200">
        <v>3242</v>
      </c>
      <c r="T229" s="200"/>
      <c r="U229" s="200"/>
      <c r="V229" s="200"/>
      <c r="W229" s="270">
        <v>3242</v>
      </c>
      <c r="X229" s="825"/>
      <c r="Y229" s="825"/>
    </row>
    <row r="230" spans="1:25">
      <c r="A230" s="110" t="s">
        <v>936</v>
      </c>
      <c r="B230" s="99" t="s">
        <v>407</v>
      </c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270">
        <v>0</v>
      </c>
      <c r="X230" s="825"/>
      <c r="Y230" s="825"/>
    </row>
    <row r="231" spans="1:25">
      <c r="A231" s="110" t="s">
        <v>942</v>
      </c>
      <c r="B231" s="110" t="s">
        <v>854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270">
        <v>0</v>
      </c>
      <c r="X231" s="825"/>
      <c r="Y231" s="825"/>
    </row>
    <row r="232" spans="1:25">
      <c r="A232" s="110" t="s">
        <v>948</v>
      </c>
      <c r="B232" s="110" t="s">
        <v>409</v>
      </c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270">
        <v>0</v>
      </c>
      <c r="X232" s="825"/>
      <c r="Y232" s="825"/>
    </row>
    <row r="233" spans="1:25">
      <c r="A233" s="110" t="s">
        <v>953</v>
      </c>
      <c r="B233" s="110" t="s">
        <v>855</v>
      </c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270">
        <v>0</v>
      </c>
      <c r="X233" s="825"/>
      <c r="Y233" s="825"/>
    </row>
    <row r="234" spans="1:25">
      <c r="A234" s="108" t="s">
        <v>957</v>
      </c>
      <c r="B234" s="108" t="s">
        <v>410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266">
        <v>0</v>
      </c>
      <c r="X234" s="825"/>
      <c r="Y234" s="825"/>
    </row>
    <row r="235" spans="1:25" ht="6" customHeight="1"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825"/>
      <c r="Y235" s="825"/>
    </row>
    <row r="236" spans="1:25" ht="15" customHeight="1">
      <c r="A236" s="143"/>
      <c r="B236" s="182" t="s">
        <v>411</v>
      </c>
      <c r="C236" s="394"/>
      <c r="D236" s="394"/>
      <c r="E236" s="64"/>
      <c r="F236" s="64"/>
      <c r="G236" s="64"/>
      <c r="H236" s="301"/>
      <c r="I236" s="301"/>
      <c r="J236" s="301"/>
      <c r="K236" s="301"/>
      <c r="L236" s="301"/>
      <c r="M236" s="301"/>
      <c r="N236" s="301"/>
      <c r="O236" s="301"/>
      <c r="P236" s="301"/>
      <c r="Q236" s="301"/>
      <c r="R236" s="64"/>
      <c r="S236" s="64"/>
      <c r="T236" s="64"/>
      <c r="U236" s="301"/>
      <c r="V236" s="64"/>
      <c r="W236" s="56"/>
      <c r="X236" s="825"/>
      <c r="Y236" s="825"/>
    </row>
    <row r="237" spans="1:25">
      <c r="A237" s="110" t="s">
        <v>886</v>
      </c>
      <c r="B237" s="110" t="s">
        <v>400</v>
      </c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7"/>
      <c r="X237" s="825"/>
      <c r="Y237" s="825"/>
    </row>
    <row r="238" spans="1:25">
      <c r="A238" s="110" t="s">
        <v>891</v>
      </c>
      <c r="B238" s="110" t="s">
        <v>401</v>
      </c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7"/>
      <c r="X238" s="825"/>
      <c r="Y238" s="825"/>
    </row>
    <row r="239" spans="1:25">
      <c r="A239" s="110" t="s">
        <v>897</v>
      </c>
      <c r="B239" s="110" t="s">
        <v>402</v>
      </c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7"/>
      <c r="X239" s="825"/>
      <c r="Y239" s="825"/>
    </row>
    <row r="240" spans="1:25">
      <c r="A240" s="110" t="s">
        <v>920</v>
      </c>
      <c r="B240" s="110" t="s">
        <v>404</v>
      </c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7"/>
      <c r="X240" s="825"/>
      <c r="Y240" s="825"/>
    </row>
    <row r="241" spans="1:25">
      <c r="A241" s="110" t="s">
        <v>924</v>
      </c>
      <c r="B241" s="110" t="s">
        <v>405</v>
      </c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7"/>
      <c r="X241" s="825"/>
      <c r="Y241" s="825"/>
    </row>
    <row r="242" spans="1:25">
      <c r="A242" s="110" t="s">
        <v>928</v>
      </c>
      <c r="B242" s="110" t="s">
        <v>406</v>
      </c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7"/>
      <c r="X242" s="825"/>
      <c r="Y242" s="825"/>
    </row>
    <row r="243" spans="1:25">
      <c r="A243" s="110" t="s">
        <v>944</v>
      </c>
      <c r="B243" s="110" t="s">
        <v>408</v>
      </c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7"/>
      <c r="X243" s="825"/>
      <c r="Y243" s="825"/>
    </row>
    <row r="244" spans="1:25">
      <c r="A244" s="110" t="s">
        <v>950</v>
      </c>
      <c r="B244" s="110" t="s">
        <v>409</v>
      </c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7"/>
      <c r="X244" s="825"/>
      <c r="Y244" s="825"/>
    </row>
    <row r="245" spans="1:25">
      <c r="A245" s="108" t="s">
        <v>955</v>
      </c>
      <c r="B245" s="108" t="s">
        <v>855</v>
      </c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5"/>
      <c r="X245" s="825"/>
      <c r="Y245" s="825"/>
    </row>
    <row r="246" spans="1:25" ht="6" customHeight="1">
      <c r="A246" s="151"/>
      <c r="X246" s="825"/>
      <c r="Y246" s="825"/>
    </row>
    <row r="247" spans="1:25" ht="15" customHeight="1">
      <c r="A247" s="144"/>
      <c r="B247" s="179" t="s">
        <v>412</v>
      </c>
      <c r="E247" s="313">
        <v>0</v>
      </c>
      <c r="F247" s="305">
        <v>0</v>
      </c>
      <c r="G247" s="305">
        <v>0</v>
      </c>
      <c r="H247" s="219">
        <v>0</v>
      </c>
      <c r="I247" s="219">
        <v>0</v>
      </c>
      <c r="J247" s="219">
        <v>0</v>
      </c>
      <c r="K247" s="219">
        <v>0</v>
      </c>
      <c r="L247" s="219">
        <v>0</v>
      </c>
      <c r="M247" s="219">
        <v>0</v>
      </c>
      <c r="N247" s="219">
        <v>0</v>
      </c>
      <c r="O247" s="219">
        <v>0</v>
      </c>
      <c r="P247" s="219">
        <v>0</v>
      </c>
      <c r="Q247" s="219">
        <v>0</v>
      </c>
      <c r="R247" s="305">
        <v>0</v>
      </c>
      <c r="S247" s="305">
        <v>3242</v>
      </c>
      <c r="T247" s="305">
        <v>0</v>
      </c>
      <c r="U247" s="219">
        <v>0</v>
      </c>
      <c r="V247" s="305">
        <v>0</v>
      </c>
      <c r="W247" s="311">
        <v>3242</v>
      </c>
      <c r="X247" s="825"/>
      <c r="Y247" s="825"/>
    </row>
    <row r="248" spans="1:25" ht="6" customHeight="1">
      <c r="X248" s="825"/>
      <c r="Y248" s="825"/>
    </row>
    <row r="249" spans="1:25" ht="22.5">
      <c r="A249" s="145"/>
      <c r="B249" s="183" t="s">
        <v>413</v>
      </c>
      <c r="C249" s="402"/>
      <c r="D249" s="402"/>
      <c r="E249" s="306"/>
      <c r="F249" s="306"/>
      <c r="G249" s="306"/>
      <c r="H249" s="307"/>
      <c r="I249" s="307"/>
      <c r="J249" s="307"/>
      <c r="K249" s="307"/>
      <c r="L249" s="307"/>
      <c r="M249" s="307">
        <v>3300</v>
      </c>
      <c r="N249" s="307"/>
      <c r="O249" s="307"/>
      <c r="P249" s="307">
        <v>14720</v>
      </c>
      <c r="Q249" s="307"/>
      <c r="R249" s="306">
        <v>4200</v>
      </c>
      <c r="S249" s="306"/>
      <c r="T249" s="306">
        <v>3960</v>
      </c>
      <c r="U249" s="307"/>
      <c r="V249" s="306">
        <v>7532.6</v>
      </c>
      <c r="W249" s="306">
        <v>33712.6</v>
      </c>
      <c r="X249" s="825"/>
      <c r="Y249" s="825"/>
    </row>
    <row r="250" spans="1:25" ht="6" customHeight="1">
      <c r="X250" s="825"/>
      <c r="Y250" s="825"/>
    </row>
    <row r="251" spans="1:25" ht="22.5" customHeight="1">
      <c r="A251" s="145"/>
      <c r="B251" s="183" t="s">
        <v>414</v>
      </c>
      <c r="E251" s="67"/>
      <c r="F251" s="67"/>
      <c r="G251" s="67"/>
      <c r="H251" s="302"/>
      <c r="I251" s="302"/>
      <c r="J251" s="302"/>
      <c r="K251" s="302"/>
      <c r="L251" s="302"/>
      <c r="M251" s="302"/>
      <c r="N251" s="302"/>
      <c r="O251" s="302"/>
      <c r="P251" s="302"/>
      <c r="Q251" s="302"/>
      <c r="R251" s="67"/>
      <c r="S251" s="67"/>
      <c r="T251" s="67"/>
      <c r="U251" s="302"/>
      <c r="V251" s="67"/>
      <c r="W251" s="54"/>
      <c r="X251" s="825"/>
      <c r="Y251" s="825"/>
    </row>
    <row r="252" spans="1:25" ht="6" customHeight="1">
      <c r="B252" s="159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825"/>
      <c r="Y252" s="825"/>
    </row>
    <row r="253" spans="1:25" s="201" customFormat="1" ht="26.25" customHeight="1">
      <c r="A253" s="145"/>
      <c r="B253" s="183" t="s">
        <v>415</v>
      </c>
      <c r="C253" s="373"/>
      <c r="D253" s="373"/>
      <c r="E253" s="314">
        <v>0</v>
      </c>
      <c r="F253" s="311">
        <v>0</v>
      </c>
      <c r="G253" s="311">
        <v>0</v>
      </c>
      <c r="H253" s="312">
        <v>0</v>
      </c>
      <c r="I253" s="312">
        <v>0</v>
      </c>
      <c r="J253" s="312">
        <v>0</v>
      </c>
      <c r="K253" s="312">
        <v>0</v>
      </c>
      <c r="L253" s="312">
        <v>0</v>
      </c>
      <c r="M253" s="312">
        <v>3300</v>
      </c>
      <c r="N253" s="312">
        <v>0</v>
      </c>
      <c r="O253" s="312">
        <v>0</v>
      </c>
      <c r="P253" s="312">
        <v>14720</v>
      </c>
      <c r="Q253" s="312">
        <v>0</v>
      </c>
      <c r="R253" s="311">
        <v>4200</v>
      </c>
      <c r="S253" s="311">
        <v>0</v>
      </c>
      <c r="T253" s="311">
        <v>3960</v>
      </c>
      <c r="U253" s="312">
        <v>0</v>
      </c>
      <c r="V253" s="311">
        <v>7532.6</v>
      </c>
      <c r="W253" s="311">
        <v>33712.6</v>
      </c>
      <c r="X253" s="826"/>
      <c r="Y253" s="826"/>
    </row>
    <row r="254" spans="1:25" ht="6" customHeight="1">
      <c r="X254" s="825"/>
      <c r="Y254" s="825"/>
    </row>
    <row r="255" spans="1:25" s="201" customFormat="1">
      <c r="A255" s="143"/>
      <c r="B255" s="182" t="s">
        <v>416</v>
      </c>
      <c r="C255" s="373"/>
      <c r="D255" s="373"/>
      <c r="E255" s="310">
        <v>0</v>
      </c>
      <c r="F255" s="308">
        <v>0</v>
      </c>
      <c r="G255" s="308">
        <v>0</v>
      </c>
      <c r="H255" s="309">
        <v>0</v>
      </c>
      <c r="I255" s="309">
        <v>0</v>
      </c>
      <c r="J255" s="309">
        <v>0</v>
      </c>
      <c r="K255" s="309">
        <v>0</v>
      </c>
      <c r="L255" s="309">
        <v>0</v>
      </c>
      <c r="M255" s="309">
        <v>3300</v>
      </c>
      <c r="N255" s="309">
        <v>0</v>
      </c>
      <c r="O255" s="309">
        <v>0</v>
      </c>
      <c r="P255" s="309">
        <v>14720</v>
      </c>
      <c r="Q255" s="309">
        <v>0</v>
      </c>
      <c r="R255" s="308">
        <v>4200</v>
      </c>
      <c r="S255" s="308">
        <v>3242</v>
      </c>
      <c r="T255" s="308">
        <v>3960</v>
      </c>
      <c r="U255" s="309">
        <v>0</v>
      </c>
      <c r="V255" s="308">
        <v>7532.6</v>
      </c>
      <c r="W255" s="308">
        <v>36954.6</v>
      </c>
      <c r="X255" s="826"/>
      <c r="Y255" s="826"/>
    </row>
    <row r="256" spans="1:25">
      <c r="A256" s="146"/>
      <c r="B256" s="146" t="s">
        <v>417</v>
      </c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7"/>
      <c r="X256" s="825"/>
      <c r="Y256" s="825"/>
    </row>
    <row r="257" spans="1:25">
      <c r="A257" s="147"/>
      <c r="B257" s="147" t="s">
        <v>418</v>
      </c>
      <c r="E257" s="315">
        <v>0</v>
      </c>
      <c r="F257" s="316">
        <v>0</v>
      </c>
      <c r="G257" s="316">
        <v>0</v>
      </c>
      <c r="H257" s="316">
        <v>0</v>
      </c>
      <c r="I257" s="316">
        <v>0</v>
      </c>
      <c r="J257" s="316">
        <v>0</v>
      </c>
      <c r="K257" s="316">
        <v>0</v>
      </c>
      <c r="L257" s="316">
        <v>0</v>
      </c>
      <c r="M257" s="316">
        <v>3300</v>
      </c>
      <c r="N257" s="316">
        <v>0</v>
      </c>
      <c r="O257" s="316">
        <v>0</v>
      </c>
      <c r="P257" s="316">
        <v>14720</v>
      </c>
      <c r="Q257" s="316">
        <v>0</v>
      </c>
      <c r="R257" s="316">
        <v>4200</v>
      </c>
      <c r="S257" s="316">
        <v>3242</v>
      </c>
      <c r="T257" s="316">
        <v>3960</v>
      </c>
      <c r="U257" s="316">
        <v>0</v>
      </c>
      <c r="V257" s="316">
        <v>7532.6</v>
      </c>
      <c r="W257" s="316">
        <v>36954.6</v>
      </c>
      <c r="X257" s="825"/>
      <c r="Y257" s="825"/>
    </row>
    <row r="258" spans="1:25">
      <c r="A258" s="196"/>
      <c r="B258" s="19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5">
      <c r="B259" s="192" t="s">
        <v>1297</v>
      </c>
    </row>
    <row r="260" spans="1:25">
      <c r="B260" s="192"/>
    </row>
    <row r="262" spans="1:25" ht="15" customHeight="1" thickBot="1">
      <c r="A262" s="1043" t="s">
        <v>598</v>
      </c>
      <c r="B262" s="1038" t="s">
        <v>856</v>
      </c>
      <c r="C262" s="480"/>
      <c r="D262" s="480"/>
      <c r="E262" s="1038" t="s">
        <v>1497</v>
      </c>
      <c r="F262" s="1038" t="s">
        <v>1498</v>
      </c>
      <c r="G262" s="1038" t="s">
        <v>380</v>
      </c>
      <c r="H262" s="1038" t="s">
        <v>381</v>
      </c>
    </row>
    <row r="263" spans="1:25">
      <c r="A263" s="1040"/>
      <c r="B263" s="1038"/>
      <c r="C263" s="480"/>
      <c r="D263" s="480"/>
      <c r="E263" s="1038"/>
      <c r="F263" s="1038"/>
      <c r="G263" s="1038"/>
      <c r="H263" s="1038"/>
      <c r="I263" s="823"/>
      <c r="J263" s="824"/>
    </row>
    <row r="264" spans="1:25">
      <c r="A264" s="149"/>
      <c r="B264" s="127" t="s">
        <v>857</v>
      </c>
      <c r="E264" s="214"/>
      <c r="F264" s="214"/>
      <c r="G264" s="214"/>
      <c r="H264" s="945">
        <f t="shared" ref="H264:H327" si="1">IFERROR((E264-F264)/F264,0)</f>
        <v>0</v>
      </c>
      <c r="I264" s="825"/>
      <c r="J264" s="825"/>
    </row>
    <row r="265" spans="1:25">
      <c r="A265" s="128" t="s">
        <v>874</v>
      </c>
      <c r="B265" s="128" t="s">
        <v>875</v>
      </c>
      <c r="E265" s="214"/>
      <c r="F265" s="214"/>
      <c r="G265" s="214"/>
      <c r="H265" s="945">
        <f t="shared" si="1"/>
        <v>0</v>
      </c>
      <c r="I265" s="825"/>
      <c r="J265" s="825"/>
    </row>
    <row r="266" spans="1:25">
      <c r="A266" s="123" t="s">
        <v>876</v>
      </c>
      <c r="B266" s="123" t="s">
        <v>877</v>
      </c>
      <c r="E266" s="214"/>
      <c r="F266" s="214"/>
      <c r="G266" s="214"/>
      <c r="H266" s="945">
        <f t="shared" si="1"/>
        <v>0</v>
      </c>
      <c r="I266" s="825"/>
      <c r="J266" s="825"/>
    </row>
    <row r="267" spans="1:25">
      <c r="A267" s="123" t="s">
        <v>878</v>
      </c>
      <c r="B267" s="123" t="s">
        <v>879</v>
      </c>
      <c r="E267" s="214"/>
      <c r="F267" s="214"/>
      <c r="G267" s="214"/>
      <c r="H267" s="945">
        <f t="shared" si="1"/>
        <v>0</v>
      </c>
      <c r="I267" s="825"/>
      <c r="J267" s="825"/>
    </row>
    <row r="268" spans="1:25">
      <c r="A268" s="123" t="s">
        <v>880</v>
      </c>
      <c r="B268" s="123" t="s">
        <v>881</v>
      </c>
      <c r="E268" s="214"/>
      <c r="F268" s="214"/>
      <c r="G268" s="214"/>
      <c r="H268" s="945">
        <f t="shared" si="1"/>
        <v>0</v>
      </c>
      <c r="I268" s="825"/>
      <c r="J268" s="825"/>
    </row>
    <row r="269" spans="1:25">
      <c r="A269" s="123" t="s">
        <v>882</v>
      </c>
      <c r="B269" s="123" t="s">
        <v>883</v>
      </c>
      <c r="E269" s="214"/>
      <c r="F269" s="214"/>
      <c r="G269" s="214"/>
      <c r="H269" s="945">
        <f t="shared" si="1"/>
        <v>0</v>
      </c>
      <c r="I269" s="825"/>
      <c r="J269" s="825"/>
    </row>
    <row r="270" spans="1:25">
      <c r="A270" s="128" t="s">
        <v>884</v>
      </c>
      <c r="B270" s="128" t="s">
        <v>885</v>
      </c>
      <c r="E270" s="214"/>
      <c r="F270" s="214"/>
      <c r="G270" s="214"/>
      <c r="H270" s="945">
        <f t="shared" si="1"/>
        <v>0</v>
      </c>
      <c r="I270" s="825"/>
      <c r="J270" s="825"/>
    </row>
    <row r="271" spans="1:25">
      <c r="A271" s="128" t="s">
        <v>886</v>
      </c>
      <c r="B271" s="128" t="s">
        <v>887</v>
      </c>
      <c r="E271" s="214"/>
      <c r="F271" s="214"/>
      <c r="G271" s="214"/>
      <c r="H271" s="945">
        <f t="shared" si="1"/>
        <v>0</v>
      </c>
      <c r="I271" s="825"/>
      <c r="J271" s="825"/>
    </row>
    <row r="272" spans="1:25">
      <c r="A272" s="128"/>
      <c r="B272" s="127" t="s">
        <v>858</v>
      </c>
      <c r="E272" s="214"/>
      <c r="F272" s="214"/>
      <c r="G272" s="214"/>
      <c r="H272" s="945">
        <f t="shared" si="1"/>
        <v>0</v>
      </c>
      <c r="I272" s="825"/>
      <c r="J272" s="825"/>
    </row>
    <row r="273" spans="1:10">
      <c r="A273" s="128" t="s">
        <v>888</v>
      </c>
      <c r="B273" s="128" t="s">
        <v>875</v>
      </c>
      <c r="E273" s="214"/>
      <c r="F273" s="214"/>
      <c r="G273" s="214"/>
      <c r="H273" s="945">
        <f t="shared" si="1"/>
        <v>0</v>
      </c>
      <c r="I273" s="825"/>
      <c r="J273" s="825"/>
    </row>
    <row r="274" spans="1:10">
      <c r="A274" s="128" t="s">
        <v>889</v>
      </c>
      <c r="B274" s="128" t="s">
        <v>890</v>
      </c>
      <c r="E274" s="214"/>
      <c r="F274" s="214"/>
      <c r="G274" s="214"/>
      <c r="H274" s="945">
        <f t="shared" si="1"/>
        <v>0</v>
      </c>
      <c r="I274" s="825"/>
      <c r="J274" s="825"/>
    </row>
    <row r="275" spans="1:10">
      <c r="A275" s="128" t="s">
        <v>891</v>
      </c>
      <c r="B275" s="128" t="s">
        <v>892</v>
      </c>
      <c r="E275" s="214"/>
      <c r="F275" s="214"/>
      <c r="G275" s="214"/>
      <c r="H275" s="945">
        <f t="shared" si="1"/>
        <v>0</v>
      </c>
      <c r="I275" s="825"/>
      <c r="J275" s="825"/>
    </row>
    <row r="276" spans="1:10" ht="30.75" customHeight="1">
      <c r="A276" s="128"/>
      <c r="B276" s="127" t="s">
        <v>859</v>
      </c>
      <c r="E276" s="214"/>
      <c r="F276" s="214"/>
      <c r="G276" s="214"/>
      <c r="H276" s="945">
        <f t="shared" si="1"/>
        <v>0</v>
      </c>
      <c r="I276" s="825"/>
      <c r="J276" s="825"/>
    </row>
    <row r="277" spans="1:10">
      <c r="A277" s="128" t="s">
        <v>893</v>
      </c>
      <c r="B277" s="128" t="s">
        <v>894</v>
      </c>
      <c r="E277" s="214"/>
      <c r="F277" s="214"/>
      <c r="G277" s="214"/>
      <c r="H277" s="945">
        <f t="shared" si="1"/>
        <v>0</v>
      </c>
      <c r="I277" s="825"/>
      <c r="J277" s="825"/>
    </row>
    <row r="278" spans="1:10">
      <c r="A278" s="128" t="s">
        <v>895</v>
      </c>
      <c r="B278" s="128" t="s">
        <v>896</v>
      </c>
      <c r="E278" s="214"/>
      <c r="F278" s="214"/>
      <c r="G278" s="214"/>
      <c r="H278" s="945">
        <f t="shared" si="1"/>
        <v>0</v>
      </c>
      <c r="I278" s="825"/>
      <c r="J278" s="825"/>
    </row>
    <row r="279" spans="1:10">
      <c r="A279" s="128" t="s">
        <v>897</v>
      </c>
      <c r="B279" s="128" t="s">
        <v>892</v>
      </c>
      <c r="E279" s="214"/>
      <c r="F279" s="214"/>
      <c r="G279" s="214"/>
      <c r="H279" s="945">
        <f t="shared" si="1"/>
        <v>0</v>
      </c>
      <c r="I279" s="825"/>
      <c r="J279" s="825"/>
    </row>
    <row r="280" spans="1:10">
      <c r="A280" s="128" t="s">
        <v>898</v>
      </c>
      <c r="B280" s="128" t="s">
        <v>899</v>
      </c>
      <c r="E280" s="214"/>
      <c r="F280" s="214"/>
      <c r="G280" s="214"/>
      <c r="H280" s="945">
        <f t="shared" si="1"/>
        <v>0</v>
      </c>
      <c r="I280" s="825"/>
      <c r="J280" s="825"/>
    </row>
    <row r="281" spans="1:10">
      <c r="A281" s="128" t="s">
        <v>900</v>
      </c>
      <c r="B281" s="128" t="s">
        <v>901</v>
      </c>
      <c r="E281" s="214"/>
      <c r="F281" s="214"/>
      <c r="G281" s="214"/>
      <c r="H281" s="945">
        <f t="shared" si="1"/>
        <v>0</v>
      </c>
      <c r="I281" s="825"/>
      <c r="J281" s="825"/>
    </row>
    <row r="282" spans="1:10">
      <c r="A282" s="123" t="s">
        <v>902</v>
      </c>
      <c r="B282" s="123" t="s">
        <v>903</v>
      </c>
      <c r="E282" s="214"/>
      <c r="F282" s="214"/>
      <c r="G282" s="214"/>
      <c r="H282" s="945">
        <f t="shared" si="1"/>
        <v>0</v>
      </c>
      <c r="I282" s="825"/>
      <c r="J282" s="825"/>
    </row>
    <row r="283" spans="1:10">
      <c r="A283" s="123" t="s">
        <v>904</v>
      </c>
      <c r="B283" s="123" t="s">
        <v>420</v>
      </c>
      <c r="E283" s="214"/>
      <c r="F283" s="214"/>
      <c r="G283" s="214"/>
      <c r="H283" s="945">
        <f t="shared" si="1"/>
        <v>0</v>
      </c>
      <c r="I283" s="825"/>
      <c r="J283" s="825"/>
    </row>
    <row r="284" spans="1:10">
      <c r="A284" s="123" t="s">
        <v>905</v>
      </c>
      <c r="B284" s="123" t="s">
        <v>421</v>
      </c>
      <c r="E284" s="214"/>
      <c r="F284" s="214"/>
      <c r="G284" s="214"/>
      <c r="H284" s="945">
        <f t="shared" si="1"/>
        <v>0</v>
      </c>
      <c r="I284" s="825"/>
      <c r="J284" s="825"/>
    </row>
    <row r="285" spans="1:10">
      <c r="A285" s="123" t="s">
        <v>906</v>
      </c>
      <c r="B285" s="123" t="s">
        <v>907</v>
      </c>
      <c r="E285" s="214"/>
      <c r="F285" s="214"/>
      <c r="G285" s="214"/>
      <c r="H285" s="945">
        <f t="shared" si="1"/>
        <v>0</v>
      </c>
      <c r="I285" s="825"/>
      <c r="J285" s="825"/>
    </row>
    <row r="286" spans="1:10" ht="22.5">
      <c r="A286" s="128" t="s">
        <v>908</v>
      </c>
      <c r="B286" s="128" t="s">
        <v>909</v>
      </c>
      <c r="E286" s="214"/>
      <c r="F286" s="214"/>
      <c r="G286" s="214"/>
      <c r="H286" s="945">
        <f t="shared" si="1"/>
        <v>0</v>
      </c>
      <c r="I286" s="825"/>
      <c r="J286" s="825"/>
    </row>
    <row r="287" spans="1:10">
      <c r="A287" s="128"/>
      <c r="B287" s="127" t="s">
        <v>860</v>
      </c>
      <c r="E287" s="214"/>
      <c r="F287" s="214"/>
      <c r="G287" s="214"/>
      <c r="H287" s="945">
        <f t="shared" si="1"/>
        <v>0</v>
      </c>
      <c r="I287" s="825"/>
      <c r="J287" s="825"/>
    </row>
    <row r="288" spans="1:10">
      <c r="A288" s="128" t="s">
        <v>910</v>
      </c>
      <c r="B288" s="128" t="s">
        <v>894</v>
      </c>
      <c r="E288" s="214"/>
      <c r="F288" s="214"/>
      <c r="G288" s="214"/>
      <c r="H288" s="945">
        <f t="shared" si="1"/>
        <v>0</v>
      </c>
      <c r="I288" s="825"/>
      <c r="J288" s="825"/>
    </row>
    <row r="289" spans="1:10">
      <c r="A289" s="128" t="s">
        <v>911</v>
      </c>
      <c r="B289" s="128" t="s">
        <v>896</v>
      </c>
      <c r="E289" s="214"/>
      <c r="F289" s="214"/>
      <c r="G289" s="214"/>
      <c r="H289" s="945">
        <f t="shared" si="1"/>
        <v>0</v>
      </c>
      <c r="I289" s="825"/>
      <c r="J289" s="825"/>
    </row>
    <row r="290" spans="1:10">
      <c r="A290" s="128" t="s">
        <v>912</v>
      </c>
      <c r="B290" s="128" t="s">
        <v>913</v>
      </c>
      <c r="E290" s="214"/>
      <c r="F290" s="214"/>
      <c r="G290" s="214"/>
      <c r="H290" s="945">
        <f t="shared" si="1"/>
        <v>0</v>
      </c>
      <c r="I290" s="825"/>
      <c r="J290" s="825"/>
    </row>
    <row r="291" spans="1:10">
      <c r="A291" s="128" t="s">
        <v>914</v>
      </c>
      <c r="B291" s="128" t="s">
        <v>915</v>
      </c>
      <c r="E291" s="214"/>
      <c r="F291" s="214"/>
      <c r="G291" s="214"/>
      <c r="H291" s="945">
        <f t="shared" si="1"/>
        <v>0</v>
      </c>
      <c r="I291" s="825"/>
      <c r="J291" s="825"/>
    </row>
    <row r="292" spans="1:10">
      <c r="A292" s="128" t="s">
        <v>916</v>
      </c>
      <c r="B292" s="128" t="s">
        <v>917</v>
      </c>
      <c r="E292" s="214"/>
      <c r="F292" s="214"/>
      <c r="G292" s="214"/>
      <c r="H292" s="945">
        <f t="shared" si="1"/>
        <v>0</v>
      </c>
      <c r="I292" s="825"/>
      <c r="J292" s="825"/>
    </row>
    <row r="293" spans="1:10">
      <c r="A293" s="128"/>
      <c r="B293" s="127" t="s">
        <v>861</v>
      </c>
      <c r="E293" s="214"/>
      <c r="F293" s="214"/>
      <c r="G293" s="214"/>
      <c r="H293" s="945">
        <f t="shared" si="1"/>
        <v>0</v>
      </c>
      <c r="I293" s="825"/>
      <c r="J293" s="825"/>
    </row>
    <row r="294" spans="1:10">
      <c r="A294" s="128" t="s">
        <v>918</v>
      </c>
      <c r="B294" s="128" t="s">
        <v>894</v>
      </c>
      <c r="E294" s="214"/>
      <c r="F294" s="214"/>
      <c r="G294" s="214"/>
      <c r="H294" s="945">
        <f t="shared" si="1"/>
        <v>0</v>
      </c>
      <c r="I294" s="825"/>
      <c r="J294" s="825"/>
    </row>
    <row r="295" spans="1:10">
      <c r="A295" s="128" t="s">
        <v>919</v>
      </c>
      <c r="B295" s="128" t="s">
        <v>896</v>
      </c>
      <c r="E295" s="214"/>
      <c r="F295" s="214"/>
      <c r="G295" s="214"/>
      <c r="H295" s="945">
        <f t="shared" si="1"/>
        <v>0</v>
      </c>
      <c r="I295" s="825"/>
      <c r="J295" s="825"/>
    </row>
    <row r="296" spans="1:10">
      <c r="A296" s="128" t="s">
        <v>920</v>
      </c>
      <c r="B296" s="128" t="s">
        <v>892</v>
      </c>
      <c r="E296" s="214"/>
      <c r="F296" s="214"/>
      <c r="G296" s="214"/>
      <c r="H296" s="945">
        <f t="shared" si="1"/>
        <v>0</v>
      </c>
      <c r="I296" s="825"/>
      <c r="J296" s="825"/>
    </row>
    <row r="297" spans="1:10">
      <c r="A297" s="128" t="s">
        <v>921</v>
      </c>
      <c r="B297" s="128" t="s">
        <v>901</v>
      </c>
      <c r="E297" s="214"/>
      <c r="F297" s="214"/>
      <c r="G297" s="214"/>
      <c r="H297" s="945">
        <f t="shared" si="1"/>
        <v>0</v>
      </c>
      <c r="I297" s="825"/>
      <c r="J297" s="825"/>
    </row>
    <row r="298" spans="1:10">
      <c r="A298" s="128"/>
      <c r="B298" s="127" t="s">
        <v>862</v>
      </c>
      <c r="E298" s="214"/>
      <c r="F298" s="214"/>
      <c r="G298" s="214"/>
      <c r="H298" s="945">
        <f t="shared" si="1"/>
        <v>0</v>
      </c>
      <c r="I298" s="825"/>
      <c r="J298" s="825"/>
    </row>
    <row r="299" spans="1:10">
      <c r="A299" s="128" t="s">
        <v>922</v>
      </c>
      <c r="B299" s="128" t="s">
        <v>894</v>
      </c>
      <c r="E299" s="214"/>
      <c r="F299" s="214"/>
      <c r="G299" s="214"/>
      <c r="H299" s="945">
        <f t="shared" si="1"/>
        <v>0</v>
      </c>
      <c r="I299" s="825"/>
      <c r="J299" s="825"/>
    </row>
    <row r="300" spans="1:10">
      <c r="A300" s="128" t="s">
        <v>923</v>
      </c>
      <c r="B300" s="128" t="s">
        <v>896</v>
      </c>
      <c r="E300" s="214"/>
      <c r="F300" s="214"/>
      <c r="G300" s="214"/>
      <c r="H300" s="945">
        <f t="shared" si="1"/>
        <v>0</v>
      </c>
      <c r="I300" s="825"/>
      <c r="J300" s="825"/>
    </row>
    <row r="301" spans="1:10">
      <c r="A301" s="128" t="s">
        <v>924</v>
      </c>
      <c r="B301" s="128" t="s">
        <v>892</v>
      </c>
      <c r="E301" s="214"/>
      <c r="F301" s="214"/>
      <c r="G301" s="214"/>
      <c r="H301" s="945">
        <f t="shared" si="1"/>
        <v>0</v>
      </c>
      <c r="I301" s="825"/>
      <c r="J301" s="825"/>
    </row>
    <row r="302" spans="1:10">
      <c r="A302" s="128" t="s">
        <v>925</v>
      </c>
      <c r="B302" s="128" t="s">
        <v>901</v>
      </c>
      <c r="E302" s="214"/>
      <c r="F302" s="214"/>
      <c r="G302" s="214"/>
      <c r="H302" s="945">
        <f t="shared" si="1"/>
        <v>0</v>
      </c>
      <c r="I302" s="825"/>
      <c r="J302" s="825"/>
    </row>
    <row r="303" spans="1:10">
      <c r="A303" s="128"/>
      <c r="B303" s="127" t="s">
        <v>863</v>
      </c>
      <c r="E303" s="214"/>
      <c r="F303" s="214"/>
      <c r="G303" s="214"/>
      <c r="H303" s="945">
        <f t="shared" si="1"/>
        <v>0</v>
      </c>
      <c r="I303" s="825"/>
      <c r="J303" s="825"/>
    </row>
    <row r="304" spans="1:10">
      <c r="A304" s="128" t="s">
        <v>926</v>
      </c>
      <c r="B304" s="128" t="s">
        <v>894</v>
      </c>
      <c r="E304" s="214"/>
      <c r="F304" s="214"/>
      <c r="G304" s="214"/>
      <c r="H304" s="945">
        <f t="shared" si="1"/>
        <v>0</v>
      </c>
      <c r="I304" s="825"/>
      <c r="J304" s="825"/>
    </row>
    <row r="305" spans="1:10">
      <c r="A305" s="128" t="s">
        <v>927</v>
      </c>
      <c r="B305" s="128" t="s">
        <v>896</v>
      </c>
      <c r="E305" s="214">
        <v>48421.04</v>
      </c>
      <c r="F305" s="214">
        <v>0</v>
      </c>
      <c r="G305" s="214">
        <v>48421.04</v>
      </c>
      <c r="H305" s="945">
        <f>+IF(F305=0,IF(E305=0,0,1),(E305-F305)/F305)</f>
        <v>1</v>
      </c>
      <c r="I305" s="825"/>
      <c r="J305" s="825"/>
    </row>
    <row r="306" spans="1:10">
      <c r="A306" s="128" t="s">
        <v>928</v>
      </c>
      <c r="B306" s="128" t="s">
        <v>892</v>
      </c>
      <c r="E306" s="214"/>
      <c r="F306" s="214"/>
      <c r="G306" s="214"/>
      <c r="H306" s="945">
        <f t="shared" si="1"/>
        <v>0</v>
      </c>
      <c r="I306" s="825"/>
      <c r="J306" s="825"/>
    </row>
    <row r="307" spans="1:10">
      <c r="A307" s="128" t="s">
        <v>929</v>
      </c>
      <c r="B307" s="128" t="s">
        <v>901</v>
      </c>
      <c r="E307" s="214"/>
      <c r="F307" s="214"/>
      <c r="G307" s="214"/>
      <c r="H307" s="945">
        <f t="shared" si="1"/>
        <v>0</v>
      </c>
      <c r="I307" s="825"/>
      <c r="J307" s="825"/>
    </row>
    <row r="308" spans="1:10">
      <c r="A308" s="123" t="s">
        <v>930</v>
      </c>
      <c r="B308" s="123" t="s">
        <v>422</v>
      </c>
      <c r="E308" s="214"/>
      <c r="F308" s="214"/>
      <c r="G308" s="214"/>
      <c r="H308" s="945">
        <f t="shared" si="1"/>
        <v>0</v>
      </c>
      <c r="I308" s="825"/>
      <c r="J308" s="825"/>
    </row>
    <row r="309" spans="1:10">
      <c r="A309" s="123" t="s">
        <v>931</v>
      </c>
      <c r="B309" s="123" t="s">
        <v>423</v>
      </c>
      <c r="E309" s="214"/>
      <c r="F309" s="214"/>
      <c r="G309" s="214"/>
      <c r="H309" s="945">
        <f t="shared" si="1"/>
        <v>0</v>
      </c>
      <c r="I309" s="825"/>
      <c r="J309" s="825"/>
    </row>
    <row r="310" spans="1:10">
      <c r="A310" s="123" t="s">
        <v>932</v>
      </c>
      <c r="B310" s="123" t="s">
        <v>424</v>
      </c>
      <c r="E310" s="214"/>
      <c r="F310" s="214"/>
      <c r="G310" s="214"/>
      <c r="H310" s="945">
        <f t="shared" si="1"/>
        <v>0</v>
      </c>
      <c r="I310" s="825"/>
      <c r="J310" s="825"/>
    </row>
    <row r="311" spans="1:10">
      <c r="A311" s="123" t="s">
        <v>933</v>
      </c>
      <c r="B311" s="123" t="s">
        <v>934</v>
      </c>
      <c r="E311" s="214"/>
      <c r="F311" s="214"/>
      <c r="G311" s="214"/>
      <c r="H311" s="945">
        <f t="shared" si="1"/>
        <v>0</v>
      </c>
      <c r="I311" s="825"/>
      <c r="J311" s="825"/>
    </row>
    <row r="312" spans="1:10" ht="22.5">
      <c r="A312" s="128" t="s">
        <v>935</v>
      </c>
      <c r="B312" s="128" t="s">
        <v>909</v>
      </c>
      <c r="E312" s="214"/>
      <c r="F312" s="214"/>
      <c r="G312" s="214"/>
      <c r="H312" s="945">
        <f t="shared" si="1"/>
        <v>0</v>
      </c>
      <c r="I312" s="825"/>
      <c r="J312" s="825"/>
    </row>
    <row r="313" spans="1:10" ht="29.25" customHeight="1">
      <c r="A313" s="128"/>
      <c r="B313" s="127" t="s">
        <v>864</v>
      </c>
      <c r="E313" s="214"/>
      <c r="F313" s="214"/>
      <c r="G313" s="214"/>
      <c r="H313" s="945">
        <f t="shared" si="1"/>
        <v>0</v>
      </c>
      <c r="I313" s="825"/>
      <c r="J313" s="825"/>
    </row>
    <row r="314" spans="1:10">
      <c r="A314" s="128" t="s">
        <v>936</v>
      </c>
      <c r="B314" s="128" t="s">
        <v>894</v>
      </c>
      <c r="E314" s="214"/>
      <c r="F314" s="214"/>
      <c r="G314" s="214"/>
      <c r="H314" s="945">
        <f t="shared" si="1"/>
        <v>0</v>
      </c>
      <c r="I314" s="825"/>
      <c r="J314" s="825"/>
    </row>
    <row r="315" spans="1:10">
      <c r="A315" s="128" t="s">
        <v>937</v>
      </c>
      <c r="B315" s="128" t="s">
        <v>896</v>
      </c>
      <c r="E315" s="214"/>
      <c r="F315" s="214"/>
      <c r="G315" s="214"/>
      <c r="H315" s="945">
        <f t="shared" si="1"/>
        <v>0</v>
      </c>
      <c r="I315" s="825"/>
      <c r="J315" s="825"/>
    </row>
    <row r="316" spans="1:10">
      <c r="A316" s="128" t="s">
        <v>938</v>
      </c>
      <c r="B316" s="128" t="s">
        <v>939</v>
      </c>
      <c r="E316" s="214"/>
      <c r="F316" s="214"/>
      <c r="G316" s="214"/>
      <c r="H316" s="945">
        <f t="shared" si="1"/>
        <v>0</v>
      </c>
      <c r="I316" s="825"/>
      <c r="J316" s="825"/>
    </row>
    <row r="317" spans="1:10">
      <c r="A317" s="128" t="s">
        <v>940</v>
      </c>
      <c r="B317" s="128" t="s">
        <v>915</v>
      </c>
      <c r="E317" s="214"/>
      <c r="F317" s="214"/>
      <c r="G317" s="214"/>
      <c r="H317" s="945">
        <f t="shared" si="1"/>
        <v>0</v>
      </c>
      <c r="I317" s="825"/>
      <c r="J317" s="825"/>
    </row>
    <row r="318" spans="1:10">
      <c r="A318" s="128" t="s">
        <v>941</v>
      </c>
      <c r="B318" s="128" t="s">
        <v>917</v>
      </c>
      <c r="E318" s="214"/>
      <c r="F318" s="214"/>
      <c r="G318" s="214"/>
      <c r="H318" s="945">
        <f t="shared" si="1"/>
        <v>0</v>
      </c>
      <c r="I318" s="825"/>
      <c r="J318" s="825"/>
    </row>
    <row r="319" spans="1:10">
      <c r="A319" s="128"/>
      <c r="B319" s="127" t="s">
        <v>865</v>
      </c>
      <c r="E319" s="214"/>
      <c r="F319" s="214"/>
      <c r="G319" s="214"/>
      <c r="H319" s="945">
        <f t="shared" si="1"/>
        <v>0</v>
      </c>
      <c r="I319" s="825"/>
      <c r="J319" s="825"/>
    </row>
    <row r="320" spans="1:10">
      <c r="A320" s="128" t="s">
        <v>942</v>
      </c>
      <c r="B320" s="128" t="s">
        <v>885</v>
      </c>
      <c r="E320" s="214"/>
      <c r="F320" s="214"/>
      <c r="G320" s="214"/>
      <c r="H320" s="945">
        <f t="shared" si="1"/>
        <v>0</v>
      </c>
      <c r="I320" s="825"/>
      <c r="J320" s="825"/>
    </row>
    <row r="321" spans="1:10">
      <c r="A321" s="128" t="s">
        <v>943</v>
      </c>
      <c r="B321" s="128" t="s">
        <v>896</v>
      </c>
      <c r="E321" s="214"/>
      <c r="F321" s="214"/>
      <c r="G321" s="214"/>
      <c r="H321" s="945">
        <f t="shared" si="1"/>
        <v>0</v>
      </c>
      <c r="I321" s="825"/>
      <c r="J321" s="825"/>
    </row>
    <row r="322" spans="1:10">
      <c r="A322" s="128" t="s">
        <v>944</v>
      </c>
      <c r="B322" s="128" t="s">
        <v>892</v>
      </c>
      <c r="E322" s="214"/>
      <c r="F322" s="214"/>
      <c r="G322" s="214"/>
      <c r="H322" s="945">
        <f t="shared" si="1"/>
        <v>0</v>
      </c>
      <c r="I322" s="825"/>
      <c r="J322" s="825"/>
    </row>
    <row r="323" spans="1:10">
      <c r="A323" s="128" t="s">
        <v>945</v>
      </c>
      <c r="B323" s="128" t="s">
        <v>915</v>
      </c>
      <c r="E323" s="214"/>
      <c r="F323" s="214"/>
      <c r="G323" s="214"/>
      <c r="H323" s="945">
        <f t="shared" si="1"/>
        <v>0</v>
      </c>
      <c r="I323" s="825"/>
      <c r="J323" s="825"/>
    </row>
    <row r="324" spans="1:10">
      <c r="A324" s="128" t="s">
        <v>946</v>
      </c>
      <c r="B324" s="128" t="s">
        <v>917</v>
      </c>
      <c r="E324" s="214"/>
      <c r="F324" s="214"/>
      <c r="G324" s="214"/>
      <c r="H324" s="945">
        <f t="shared" si="1"/>
        <v>0</v>
      </c>
      <c r="I324" s="825"/>
      <c r="J324" s="825"/>
    </row>
    <row r="325" spans="1:10" ht="22.5">
      <c r="A325" s="128" t="s">
        <v>947</v>
      </c>
      <c r="B325" s="128" t="s">
        <v>909</v>
      </c>
      <c r="E325" s="214"/>
      <c r="F325" s="214"/>
      <c r="G325" s="214"/>
      <c r="H325" s="945">
        <f t="shared" si="1"/>
        <v>0</v>
      </c>
      <c r="I325" s="825"/>
      <c r="J325" s="825"/>
    </row>
    <row r="326" spans="1:10">
      <c r="A326" s="128"/>
      <c r="B326" s="127" t="s">
        <v>866</v>
      </c>
      <c r="E326" s="214"/>
      <c r="F326" s="214"/>
      <c r="G326" s="214"/>
      <c r="H326" s="945">
        <f t="shared" si="1"/>
        <v>0</v>
      </c>
      <c r="I326" s="825"/>
      <c r="J326" s="825"/>
    </row>
    <row r="327" spans="1:10">
      <c r="A327" s="128" t="s">
        <v>948</v>
      </c>
      <c r="B327" s="128" t="s">
        <v>885</v>
      </c>
      <c r="E327" s="214"/>
      <c r="F327" s="214"/>
      <c r="G327" s="214"/>
      <c r="H327" s="945">
        <f t="shared" si="1"/>
        <v>0</v>
      </c>
      <c r="I327" s="825"/>
      <c r="J327" s="825"/>
    </row>
    <row r="328" spans="1:10">
      <c r="A328" s="128" t="s">
        <v>949</v>
      </c>
      <c r="B328" s="128" t="s">
        <v>896</v>
      </c>
      <c r="E328" s="214"/>
      <c r="F328" s="214"/>
      <c r="G328" s="214"/>
      <c r="H328" s="945">
        <f t="shared" ref="H328:H331" si="2">IFERROR((E328-F328)/F328,0)</f>
        <v>0</v>
      </c>
      <c r="I328" s="825"/>
      <c r="J328" s="825"/>
    </row>
    <row r="329" spans="1:10">
      <c r="A329" s="128" t="s">
        <v>950</v>
      </c>
      <c r="B329" s="128" t="s">
        <v>892</v>
      </c>
      <c r="E329" s="214"/>
      <c r="F329" s="214"/>
      <c r="G329" s="214"/>
      <c r="H329" s="945">
        <f t="shared" si="2"/>
        <v>0</v>
      </c>
      <c r="I329" s="825"/>
      <c r="J329" s="825"/>
    </row>
    <row r="330" spans="1:10">
      <c r="A330" s="128" t="s">
        <v>951</v>
      </c>
      <c r="B330" s="128" t="s">
        <v>901</v>
      </c>
      <c r="E330" s="214"/>
      <c r="F330" s="214"/>
      <c r="G330" s="214"/>
      <c r="H330" s="945">
        <f t="shared" si="2"/>
        <v>0</v>
      </c>
      <c r="I330" s="825"/>
      <c r="J330" s="825"/>
    </row>
    <row r="331" spans="1:10" ht="22.5">
      <c r="A331" s="129" t="s">
        <v>952</v>
      </c>
      <c r="B331" s="129" t="s">
        <v>909</v>
      </c>
      <c r="E331" s="222"/>
      <c r="F331" s="222"/>
      <c r="G331" s="222"/>
      <c r="H331" s="946">
        <f t="shared" si="2"/>
        <v>0</v>
      </c>
      <c r="I331" s="825"/>
      <c r="J331" s="825"/>
    </row>
    <row r="332" spans="1:10">
      <c r="A332" s="161"/>
      <c r="B332" s="161"/>
      <c r="E332" s="6"/>
      <c r="F332" s="6"/>
      <c r="G332" s="6"/>
      <c r="H332" s="953"/>
    </row>
    <row r="333" spans="1:10">
      <c r="A333" s="161"/>
      <c r="B333" s="192" t="s">
        <v>1298</v>
      </c>
      <c r="E333" s="6"/>
      <c r="F333" s="6"/>
      <c r="G333" s="6"/>
      <c r="H333" s="953"/>
    </row>
    <row r="334" spans="1:10">
      <c r="A334" s="161"/>
      <c r="B334" s="161"/>
      <c r="E334" s="6"/>
      <c r="F334" s="6"/>
      <c r="G334" s="6"/>
      <c r="H334" s="953"/>
    </row>
    <row r="335" spans="1:10">
      <c r="H335" s="954"/>
    </row>
    <row r="336" spans="1:10" ht="15" customHeight="1" thickBot="1">
      <c r="A336" s="1043" t="s">
        <v>598</v>
      </c>
      <c r="B336" s="1038" t="s">
        <v>856</v>
      </c>
      <c r="C336" s="480"/>
      <c r="D336" s="480"/>
      <c r="E336" s="1038" t="s">
        <v>1497</v>
      </c>
      <c r="F336" s="1038" t="s">
        <v>1498</v>
      </c>
      <c r="G336" s="1038" t="s">
        <v>380</v>
      </c>
      <c r="H336" s="1047" t="s">
        <v>381</v>
      </c>
    </row>
    <row r="337" spans="1:10">
      <c r="A337" s="1040"/>
      <c r="B337" s="1038"/>
      <c r="C337" s="480"/>
      <c r="D337" s="480"/>
      <c r="E337" s="1038"/>
      <c r="F337" s="1038"/>
      <c r="G337" s="1038"/>
      <c r="H337" s="1047"/>
      <c r="I337" s="823"/>
      <c r="J337" s="824"/>
    </row>
    <row r="338" spans="1:10" s="201" customFormat="1">
      <c r="A338" s="127"/>
      <c r="B338" s="127" t="s">
        <v>867</v>
      </c>
      <c r="C338" s="373"/>
      <c r="D338" s="373"/>
      <c r="E338" s="648">
        <v>2847146.73</v>
      </c>
      <c r="F338" s="648">
        <v>2838614.64</v>
      </c>
      <c r="G338" s="648">
        <v>8532.089999999851</v>
      </c>
      <c r="H338" s="949">
        <f t="shared" ref="H338:H380" si="3">+IF(F338=0,IF(E338=0,0,1),(E338-F338)/F338)</f>
        <v>3.0057232425179949E-3</v>
      </c>
      <c r="I338" s="826"/>
      <c r="J338" s="826"/>
    </row>
    <row r="339" spans="1:10">
      <c r="A339" s="128" t="s">
        <v>953</v>
      </c>
      <c r="B339" s="128" t="s">
        <v>885</v>
      </c>
      <c r="E339" s="214">
        <v>0</v>
      </c>
      <c r="F339" s="214">
        <v>0</v>
      </c>
      <c r="G339" s="214">
        <v>0</v>
      </c>
      <c r="H339" s="945">
        <f t="shared" si="3"/>
        <v>0</v>
      </c>
      <c r="I339" s="825"/>
      <c r="J339" s="825"/>
    </row>
    <row r="340" spans="1:10">
      <c r="A340" s="128" t="s">
        <v>954</v>
      </c>
      <c r="B340" s="128" t="s">
        <v>896</v>
      </c>
      <c r="E340" s="214">
        <v>0</v>
      </c>
      <c r="F340" s="214">
        <v>0</v>
      </c>
      <c r="G340" s="214">
        <v>0</v>
      </c>
      <c r="H340" s="945">
        <f t="shared" si="3"/>
        <v>0</v>
      </c>
      <c r="I340" s="825"/>
      <c r="J340" s="825"/>
    </row>
    <row r="341" spans="1:10">
      <c r="A341" s="128" t="s">
        <v>955</v>
      </c>
      <c r="B341" s="128" t="s">
        <v>892</v>
      </c>
      <c r="E341" s="214">
        <v>0</v>
      </c>
      <c r="F341" s="214">
        <v>0</v>
      </c>
      <c r="G341" s="214">
        <v>0</v>
      </c>
      <c r="H341" s="945">
        <f t="shared" si="3"/>
        <v>0</v>
      </c>
      <c r="I341" s="825"/>
      <c r="J341" s="825"/>
    </row>
    <row r="342" spans="1:10">
      <c r="A342" s="128" t="s">
        <v>956</v>
      </c>
      <c r="B342" s="128" t="s">
        <v>901</v>
      </c>
      <c r="E342" s="214">
        <v>2847146.73</v>
      </c>
      <c r="F342" s="214">
        <v>2838614.64</v>
      </c>
      <c r="G342" s="214">
        <v>8532.089999999851</v>
      </c>
      <c r="H342" s="945">
        <f t="shared" si="3"/>
        <v>3.0057232425179949E-3</v>
      </c>
      <c r="I342" s="825"/>
      <c r="J342" s="825"/>
    </row>
    <row r="343" spans="1:10">
      <c r="A343" s="128"/>
      <c r="B343" s="127" t="s">
        <v>868</v>
      </c>
      <c r="E343" s="648">
        <v>296809.97000000003</v>
      </c>
      <c r="F343" s="648">
        <v>75812.579999999987</v>
      </c>
      <c r="G343" s="648">
        <v>220997.39</v>
      </c>
      <c r="H343" s="949">
        <f t="shared" si="3"/>
        <v>2.9150490591403178</v>
      </c>
      <c r="I343" s="825"/>
      <c r="J343" s="825"/>
    </row>
    <row r="344" spans="1:10">
      <c r="A344" s="128" t="s">
        <v>957</v>
      </c>
      <c r="B344" s="128" t="s">
        <v>885</v>
      </c>
      <c r="E344" s="214">
        <v>0</v>
      </c>
      <c r="F344" s="214">
        <v>51722.15</v>
      </c>
      <c r="G344" s="214">
        <v>-51722.15</v>
      </c>
      <c r="H344" s="945">
        <f t="shared" si="3"/>
        <v>-1</v>
      </c>
      <c r="I344" s="825"/>
      <c r="J344" s="825"/>
    </row>
    <row r="345" spans="1:10">
      <c r="A345" s="128" t="s">
        <v>958</v>
      </c>
      <c r="B345" s="128" t="s">
        <v>959</v>
      </c>
      <c r="E345" s="214">
        <v>293272.32000000001</v>
      </c>
      <c r="F345" s="214">
        <v>0</v>
      </c>
      <c r="G345" s="214">
        <v>293272.32000000001</v>
      </c>
      <c r="H345" s="945">
        <f t="shared" si="3"/>
        <v>1</v>
      </c>
      <c r="I345" s="825"/>
      <c r="J345" s="825"/>
    </row>
    <row r="346" spans="1:10">
      <c r="A346" s="128" t="s">
        <v>960</v>
      </c>
      <c r="B346" s="128" t="s">
        <v>961</v>
      </c>
      <c r="E346" s="214">
        <v>3537.65</v>
      </c>
      <c r="F346" s="214">
        <v>12447.99</v>
      </c>
      <c r="G346" s="214">
        <v>-8910.34</v>
      </c>
      <c r="H346" s="945">
        <f t="shared" si="3"/>
        <v>-0.71580552362268934</v>
      </c>
      <c r="I346" s="825"/>
      <c r="J346" s="825"/>
    </row>
    <row r="347" spans="1:10">
      <c r="A347" s="128" t="s">
        <v>962</v>
      </c>
      <c r="B347" s="128" t="s">
        <v>915</v>
      </c>
      <c r="E347" s="214">
        <v>0</v>
      </c>
      <c r="F347" s="214">
        <v>3222.04</v>
      </c>
      <c r="G347" s="214">
        <v>-3222.04</v>
      </c>
      <c r="H347" s="945">
        <f t="shared" si="3"/>
        <v>-1</v>
      </c>
      <c r="I347" s="825"/>
      <c r="J347" s="825"/>
    </row>
    <row r="348" spans="1:10">
      <c r="A348" s="128" t="s">
        <v>963</v>
      </c>
      <c r="B348" s="128" t="s">
        <v>917</v>
      </c>
      <c r="E348" s="214">
        <v>0</v>
      </c>
      <c r="F348" s="214">
        <v>8420.4</v>
      </c>
      <c r="G348" s="214">
        <v>-8420.4</v>
      </c>
      <c r="H348" s="945">
        <f t="shared" si="3"/>
        <v>-1</v>
      </c>
      <c r="I348" s="825"/>
      <c r="J348" s="825"/>
    </row>
    <row r="349" spans="1:10" ht="38.450000000000003" customHeight="1">
      <c r="A349" s="128"/>
      <c r="B349" s="127" t="s">
        <v>869</v>
      </c>
      <c r="E349" s="648">
        <v>3019139.1900000004</v>
      </c>
      <c r="F349" s="648">
        <v>2638358.94</v>
      </c>
      <c r="G349" s="648">
        <v>380780.25000000047</v>
      </c>
      <c r="H349" s="949">
        <f t="shared" si="3"/>
        <v>0.14432465735689493</v>
      </c>
      <c r="I349" s="825"/>
      <c r="J349" s="825"/>
    </row>
    <row r="350" spans="1:10">
      <c r="A350" s="128"/>
      <c r="B350" s="127" t="s">
        <v>870</v>
      </c>
      <c r="E350" s="648">
        <v>380458.84</v>
      </c>
      <c r="F350" s="648">
        <v>358824.96000000002</v>
      </c>
      <c r="G350" s="648">
        <v>21633.880000000005</v>
      </c>
      <c r="H350" s="949">
        <f t="shared" si="3"/>
        <v>6.0290900610704461E-2</v>
      </c>
      <c r="I350" s="825"/>
      <c r="J350" s="825"/>
    </row>
    <row r="351" spans="1:10">
      <c r="A351" s="128" t="s">
        <v>964</v>
      </c>
      <c r="B351" s="128" t="s">
        <v>965</v>
      </c>
      <c r="E351" s="214">
        <v>0</v>
      </c>
      <c r="F351" s="214">
        <v>0</v>
      </c>
      <c r="G351" s="214">
        <v>0</v>
      </c>
      <c r="H351" s="945">
        <f t="shared" si="3"/>
        <v>0</v>
      </c>
      <c r="I351" s="825"/>
      <c r="J351" s="825"/>
    </row>
    <row r="352" spans="1:10">
      <c r="A352" s="128" t="s">
        <v>966</v>
      </c>
      <c r="B352" s="128" t="s">
        <v>967</v>
      </c>
      <c r="E352" s="214">
        <v>0</v>
      </c>
      <c r="F352" s="214">
        <v>0</v>
      </c>
      <c r="G352" s="214">
        <v>0</v>
      </c>
      <c r="H352" s="945">
        <f t="shared" si="3"/>
        <v>0</v>
      </c>
      <c r="I352" s="825"/>
      <c r="J352" s="825"/>
    </row>
    <row r="353" spans="1:10">
      <c r="A353" s="128" t="s">
        <v>968</v>
      </c>
      <c r="B353" s="128" t="s">
        <v>969</v>
      </c>
      <c r="E353" s="214">
        <v>0</v>
      </c>
      <c r="F353" s="214">
        <v>0</v>
      </c>
      <c r="G353" s="214">
        <v>0</v>
      </c>
      <c r="H353" s="945">
        <f t="shared" si="3"/>
        <v>0</v>
      </c>
      <c r="I353" s="825"/>
      <c r="J353" s="825"/>
    </row>
    <row r="354" spans="1:10">
      <c r="A354" s="128" t="s">
        <v>970</v>
      </c>
      <c r="B354" s="128" t="s">
        <v>971</v>
      </c>
      <c r="E354" s="214">
        <v>0</v>
      </c>
      <c r="F354" s="214">
        <v>0</v>
      </c>
      <c r="G354" s="214">
        <v>0</v>
      </c>
      <c r="H354" s="945">
        <f t="shared" si="3"/>
        <v>0</v>
      </c>
      <c r="I354" s="825"/>
      <c r="J354" s="825"/>
    </row>
    <row r="355" spans="1:10">
      <c r="A355" s="128" t="s">
        <v>972</v>
      </c>
      <c r="B355" s="128" t="s">
        <v>973</v>
      </c>
      <c r="E355" s="214">
        <v>0</v>
      </c>
      <c r="F355" s="214">
        <v>0</v>
      </c>
      <c r="G355" s="214">
        <v>0</v>
      </c>
      <c r="H355" s="945">
        <f t="shared" si="3"/>
        <v>0</v>
      </c>
      <c r="I355" s="825"/>
      <c r="J355" s="825"/>
    </row>
    <row r="356" spans="1:10">
      <c r="A356" s="128" t="s">
        <v>974</v>
      </c>
      <c r="B356" s="128" t="s">
        <v>975</v>
      </c>
      <c r="E356" s="214">
        <v>380458.84</v>
      </c>
      <c r="F356" s="214">
        <v>358824.96000000002</v>
      </c>
      <c r="G356" s="214">
        <v>21633.880000000005</v>
      </c>
      <c r="H356" s="945">
        <f t="shared" si="3"/>
        <v>6.0290900610704461E-2</v>
      </c>
      <c r="I356" s="825"/>
      <c r="J356" s="825"/>
    </row>
    <row r="357" spans="1:10" ht="22.5">
      <c r="A357" s="128"/>
      <c r="B357" s="127" t="s">
        <v>871</v>
      </c>
      <c r="E357" s="648">
        <v>20719882.59</v>
      </c>
      <c r="F357" s="648">
        <v>20320489.370000005</v>
      </c>
      <c r="G357" s="648">
        <v>399393.21999999508</v>
      </c>
      <c r="H357" s="949">
        <f t="shared" si="3"/>
        <v>1.9654704802022933E-2</v>
      </c>
      <c r="I357" s="825"/>
      <c r="J357" s="825"/>
    </row>
    <row r="358" spans="1:10">
      <c r="A358" s="128" t="s">
        <v>976</v>
      </c>
      <c r="B358" s="128" t="s">
        <v>977</v>
      </c>
      <c r="E358" s="214">
        <v>0</v>
      </c>
      <c r="F358" s="214">
        <v>261594.6</v>
      </c>
      <c r="G358" s="214">
        <v>-261594.6</v>
      </c>
      <c r="H358" s="945">
        <f t="shared" si="3"/>
        <v>-1</v>
      </c>
      <c r="I358" s="825"/>
      <c r="J358" s="825"/>
    </row>
    <row r="359" spans="1:10">
      <c r="A359" s="128" t="s">
        <v>978</v>
      </c>
      <c r="B359" s="128" t="s">
        <v>979</v>
      </c>
      <c r="E359" s="214">
        <v>2184.52</v>
      </c>
      <c r="F359" s="214">
        <v>0</v>
      </c>
      <c r="G359" s="214">
        <v>2184.52</v>
      </c>
      <c r="H359" s="945">
        <f t="shared" si="3"/>
        <v>1</v>
      </c>
      <c r="I359" s="825"/>
      <c r="J359" s="825"/>
    </row>
    <row r="360" spans="1:10" ht="22.5">
      <c r="A360" s="128" t="s">
        <v>980</v>
      </c>
      <c r="B360" s="128" t="s">
        <v>981</v>
      </c>
      <c r="E360" s="214">
        <v>20717698.07</v>
      </c>
      <c r="F360" s="214">
        <v>19976583.770000003</v>
      </c>
      <c r="G360" s="214">
        <v>741114.29999999702</v>
      </c>
      <c r="H360" s="945">
        <f t="shared" si="3"/>
        <v>3.7099151112762907E-2</v>
      </c>
      <c r="I360" s="825"/>
      <c r="J360" s="825"/>
    </row>
    <row r="361" spans="1:10">
      <c r="A361" s="123" t="s">
        <v>982</v>
      </c>
      <c r="B361" s="123" t="s">
        <v>983</v>
      </c>
      <c r="E361" s="214">
        <v>0</v>
      </c>
      <c r="F361" s="214">
        <v>0</v>
      </c>
      <c r="G361" s="214">
        <v>0</v>
      </c>
      <c r="H361" s="945">
        <f t="shared" si="3"/>
        <v>0</v>
      </c>
      <c r="I361" s="825"/>
      <c r="J361" s="825"/>
    </row>
    <row r="362" spans="1:10">
      <c r="A362" s="123" t="s">
        <v>984</v>
      </c>
      <c r="B362" s="123" t="s">
        <v>985</v>
      </c>
      <c r="E362" s="214">
        <v>880629.65</v>
      </c>
      <c r="F362" s="214">
        <v>150754.53</v>
      </c>
      <c r="G362" s="214">
        <v>729875.12</v>
      </c>
      <c r="H362" s="945">
        <f t="shared" si="3"/>
        <v>4.8414805180315312</v>
      </c>
      <c r="I362" s="825"/>
      <c r="J362" s="825"/>
    </row>
    <row r="363" spans="1:10">
      <c r="A363" s="123" t="s">
        <v>986</v>
      </c>
      <c r="B363" s="123" t="s">
        <v>987</v>
      </c>
      <c r="E363" s="214">
        <v>0</v>
      </c>
      <c r="F363" s="214">
        <v>1014351.97</v>
      </c>
      <c r="G363" s="214">
        <v>-1014351.97</v>
      </c>
      <c r="H363" s="945">
        <f t="shared" si="3"/>
        <v>-1</v>
      </c>
      <c r="I363" s="825"/>
      <c r="J363" s="825"/>
    </row>
    <row r="364" spans="1:10">
      <c r="A364" s="123" t="s">
        <v>988</v>
      </c>
      <c r="B364" s="123" t="s">
        <v>989</v>
      </c>
      <c r="E364" s="214">
        <v>18681821.050000001</v>
      </c>
      <c r="F364" s="214">
        <v>17687555.250000004</v>
      </c>
      <c r="G364" s="214">
        <v>994265.79999999702</v>
      </c>
      <c r="H364" s="945">
        <f t="shared" si="3"/>
        <v>5.6212731830194387E-2</v>
      </c>
      <c r="I364" s="825"/>
      <c r="J364" s="825"/>
    </row>
    <row r="365" spans="1:10">
      <c r="A365" s="123" t="s">
        <v>990</v>
      </c>
      <c r="B365" s="123" t="s">
        <v>991</v>
      </c>
      <c r="E365" s="214">
        <v>0</v>
      </c>
      <c r="F365" s="214">
        <v>0</v>
      </c>
      <c r="G365" s="214">
        <v>0</v>
      </c>
      <c r="H365" s="945">
        <f t="shared" si="3"/>
        <v>0</v>
      </c>
      <c r="I365" s="825"/>
      <c r="J365" s="825"/>
    </row>
    <row r="366" spans="1:10">
      <c r="A366" s="123" t="s">
        <v>992</v>
      </c>
      <c r="B366" s="123" t="s">
        <v>993</v>
      </c>
      <c r="E366" s="214">
        <v>1155247.3700000001</v>
      </c>
      <c r="F366" s="214">
        <v>1123922.02</v>
      </c>
      <c r="G366" s="214">
        <v>31325.350000000093</v>
      </c>
      <c r="H366" s="945">
        <f t="shared" si="3"/>
        <v>2.7871462114426846E-2</v>
      </c>
      <c r="I366" s="825"/>
      <c r="J366" s="825"/>
    </row>
    <row r="367" spans="1:10">
      <c r="A367" s="128" t="s">
        <v>994</v>
      </c>
      <c r="B367" s="128" t="s">
        <v>995</v>
      </c>
      <c r="E367" s="214">
        <v>0</v>
      </c>
      <c r="F367" s="214">
        <v>82311</v>
      </c>
      <c r="G367" s="214">
        <v>-82311</v>
      </c>
      <c r="H367" s="945">
        <f t="shared" si="3"/>
        <v>-1</v>
      </c>
      <c r="I367" s="825"/>
      <c r="J367" s="825"/>
    </row>
    <row r="368" spans="1:10" ht="22.5">
      <c r="A368" s="123" t="s">
        <v>996</v>
      </c>
      <c r="B368" s="123" t="s">
        <v>997</v>
      </c>
      <c r="E368" s="214">
        <v>0</v>
      </c>
      <c r="F368" s="214">
        <v>82311</v>
      </c>
      <c r="G368" s="214">
        <v>-82311</v>
      </c>
      <c r="H368" s="945">
        <f t="shared" si="3"/>
        <v>-1</v>
      </c>
      <c r="I368" s="825"/>
      <c r="J368" s="825"/>
    </row>
    <row r="369" spans="1:10" ht="22.5">
      <c r="A369" s="123" t="s">
        <v>998</v>
      </c>
      <c r="B369" s="123" t="s">
        <v>999</v>
      </c>
      <c r="E369" s="214">
        <v>0</v>
      </c>
      <c r="F369" s="214">
        <v>0</v>
      </c>
      <c r="G369" s="214">
        <v>0</v>
      </c>
      <c r="H369" s="945">
        <f t="shared" si="3"/>
        <v>0</v>
      </c>
      <c r="I369" s="825"/>
      <c r="J369" s="825"/>
    </row>
    <row r="370" spans="1:10" ht="22.5">
      <c r="A370" s="123" t="s">
        <v>1000</v>
      </c>
      <c r="B370" s="123" t="s">
        <v>1001</v>
      </c>
      <c r="E370" s="214">
        <v>0</v>
      </c>
      <c r="F370" s="214">
        <v>0</v>
      </c>
      <c r="G370" s="214">
        <v>0</v>
      </c>
      <c r="H370" s="945">
        <f t="shared" si="3"/>
        <v>0</v>
      </c>
      <c r="I370" s="825"/>
      <c r="J370" s="825"/>
    </row>
    <row r="371" spans="1:10">
      <c r="A371" s="128"/>
      <c r="B371" s="127" t="s">
        <v>872</v>
      </c>
      <c r="E371" s="648">
        <v>466756.77999999997</v>
      </c>
      <c r="F371" s="648">
        <v>319207.82</v>
      </c>
      <c r="G371" s="648">
        <v>147548.95999999996</v>
      </c>
      <c r="H371" s="949">
        <f t="shared" si="3"/>
        <v>0.4622347911150797</v>
      </c>
      <c r="I371" s="825"/>
      <c r="J371" s="825"/>
    </row>
    <row r="372" spans="1:10" ht="22.5">
      <c r="A372" s="128" t="s">
        <v>1002</v>
      </c>
      <c r="B372" s="128" t="s">
        <v>1003</v>
      </c>
      <c r="E372" s="214">
        <v>253199.3</v>
      </c>
      <c r="F372" s="214">
        <v>36467</v>
      </c>
      <c r="G372" s="214">
        <v>216732.3</v>
      </c>
      <c r="H372" s="945">
        <f t="shared" si="3"/>
        <v>5.9432445772890556</v>
      </c>
      <c r="I372" s="825"/>
      <c r="J372" s="825"/>
    </row>
    <row r="373" spans="1:10" ht="22.5">
      <c r="A373" s="128" t="s">
        <v>1004</v>
      </c>
      <c r="B373" s="128" t="s">
        <v>1005</v>
      </c>
      <c r="E373" s="214">
        <v>0</v>
      </c>
      <c r="F373" s="214">
        <v>0</v>
      </c>
      <c r="G373" s="214">
        <v>0</v>
      </c>
      <c r="H373" s="945">
        <f t="shared" si="3"/>
        <v>0</v>
      </c>
      <c r="I373" s="825"/>
      <c r="J373" s="825"/>
    </row>
    <row r="374" spans="1:10">
      <c r="A374" s="128" t="s">
        <v>1006</v>
      </c>
      <c r="B374" s="128" t="s">
        <v>1007</v>
      </c>
      <c r="E374" s="214">
        <v>0</v>
      </c>
      <c r="F374" s="214">
        <v>0</v>
      </c>
      <c r="G374" s="214">
        <v>0</v>
      </c>
      <c r="H374" s="945">
        <f t="shared" si="3"/>
        <v>0</v>
      </c>
      <c r="I374" s="825"/>
      <c r="J374" s="825"/>
    </row>
    <row r="375" spans="1:10">
      <c r="A375" s="128" t="s">
        <v>1008</v>
      </c>
      <c r="B375" s="128" t="s">
        <v>1009</v>
      </c>
      <c r="E375" s="214">
        <v>213557.47999999998</v>
      </c>
      <c r="F375" s="214">
        <v>282740.82</v>
      </c>
      <c r="G375" s="214">
        <v>-69183.340000000026</v>
      </c>
      <c r="H375" s="945">
        <f t="shared" si="3"/>
        <v>-0.24468819182175403</v>
      </c>
      <c r="I375" s="825"/>
      <c r="J375" s="825"/>
    </row>
    <row r="376" spans="1:10">
      <c r="A376" s="128"/>
      <c r="B376" s="128" t="s">
        <v>1657</v>
      </c>
      <c r="E376" s="214">
        <v>118389.28</v>
      </c>
      <c r="F376" s="214">
        <v>228602.17</v>
      </c>
      <c r="G376" s="214">
        <v>-110212.89000000001</v>
      </c>
      <c r="H376" s="945">
        <f t="shared" si="3"/>
        <v>-0.48211655208697279</v>
      </c>
      <c r="I376" s="825"/>
      <c r="J376" s="825"/>
    </row>
    <row r="377" spans="1:10">
      <c r="A377" s="128"/>
      <c r="B377" s="128" t="s">
        <v>1658</v>
      </c>
      <c r="E377" s="214">
        <v>95168.2</v>
      </c>
      <c r="F377" s="214">
        <v>57310</v>
      </c>
      <c r="G377" s="214">
        <v>37858.199999999997</v>
      </c>
      <c r="H377" s="945">
        <f t="shared" si="3"/>
        <v>0.66058628511603557</v>
      </c>
      <c r="I377" s="825"/>
      <c r="J377" s="825"/>
    </row>
    <row r="378" spans="1:10">
      <c r="A378" s="128" t="s">
        <v>1010</v>
      </c>
      <c r="B378" s="128" t="s">
        <v>1011</v>
      </c>
      <c r="E378" s="214">
        <v>0</v>
      </c>
      <c r="F378" s="214">
        <v>0</v>
      </c>
      <c r="G378" s="214">
        <v>0</v>
      </c>
      <c r="H378" s="945">
        <f t="shared" si="3"/>
        <v>0</v>
      </c>
      <c r="I378" s="825"/>
      <c r="J378" s="825"/>
    </row>
    <row r="379" spans="1:10">
      <c r="A379" s="127" t="s">
        <v>1012</v>
      </c>
      <c r="B379" s="127" t="s">
        <v>873</v>
      </c>
      <c r="E379" s="214">
        <v>0</v>
      </c>
      <c r="F379" s="214">
        <v>0</v>
      </c>
      <c r="G379" s="214">
        <v>0</v>
      </c>
      <c r="H379" s="945">
        <f t="shared" si="3"/>
        <v>0</v>
      </c>
      <c r="I379" s="825"/>
      <c r="J379" s="825"/>
    </row>
    <row r="380" spans="1:10" ht="15.75" thickBot="1">
      <c r="A380" s="144"/>
      <c r="B380" s="179" t="s">
        <v>72</v>
      </c>
      <c r="E380" s="956">
        <v>27730194.100000001</v>
      </c>
      <c r="F380" s="956">
        <v>26551308.310000006</v>
      </c>
      <c r="G380" s="956">
        <v>1178885.7899999954</v>
      </c>
      <c r="H380" s="944">
        <f t="shared" si="3"/>
        <v>4.4400290043560386E-2</v>
      </c>
    </row>
    <row r="381" spans="1:10" ht="15.75" thickTop="1">
      <c r="A381" s="196"/>
      <c r="B381" s="196"/>
      <c r="E381" s="6"/>
      <c r="F381" s="6"/>
      <c r="G381" s="6"/>
      <c r="H381" s="6"/>
    </row>
    <row r="382" spans="1:10">
      <c r="A382" s="196"/>
      <c r="B382" s="192" t="s">
        <v>1299</v>
      </c>
      <c r="E382" s="6"/>
      <c r="F382" s="6"/>
      <c r="G382" s="6"/>
      <c r="H382" s="6"/>
    </row>
    <row r="385" spans="1:15" ht="33" customHeight="1">
      <c r="B385" s="1038" t="s">
        <v>419</v>
      </c>
      <c r="C385" s="480"/>
      <c r="D385" s="480"/>
      <c r="E385" s="1039" t="s">
        <v>550</v>
      </c>
      <c r="F385" s="1039" t="s">
        <v>551</v>
      </c>
      <c r="G385" s="1038" t="s">
        <v>425</v>
      </c>
      <c r="H385" s="1038" t="s">
        <v>426</v>
      </c>
      <c r="I385" s="1039" t="s">
        <v>427</v>
      </c>
      <c r="J385" s="1039" t="s">
        <v>552</v>
      </c>
      <c r="K385" s="1039" t="s">
        <v>1222</v>
      </c>
      <c r="L385" s="1039" t="s">
        <v>553</v>
      </c>
      <c r="M385" s="1039" t="s">
        <v>428</v>
      </c>
      <c r="N385" s="1039" t="s">
        <v>554</v>
      </c>
      <c r="O385" s="1043" t="s">
        <v>429</v>
      </c>
    </row>
    <row r="386" spans="1:15" ht="33" customHeight="1">
      <c r="B386" s="1038"/>
      <c r="C386" s="480"/>
      <c r="D386" s="480"/>
      <c r="E386" s="1040" t="s">
        <v>430</v>
      </c>
      <c r="F386" s="1040" t="s">
        <v>431</v>
      </c>
      <c r="G386" s="1038"/>
      <c r="H386" s="1038"/>
      <c r="I386" s="1040" t="s">
        <v>432</v>
      </c>
      <c r="J386" s="1040" t="s">
        <v>433</v>
      </c>
      <c r="K386" s="1040"/>
      <c r="L386" s="1040" t="s">
        <v>434</v>
      </c>
      <c r="M386" s="1040" t="s">
        <v>435</v>
      </c>
      <c r="N386" s="1040" t="s">
        <v>435</v>
      </c>
      <c r="O386" s="1044"/>
    </row>
    <row r="387" spans="1:15">
      <c r="B387" s="175" t="s">
        <v>436</v>
      </c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</row>
    <row r="388" spans="1:15">
      <c r="B388" s="128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1:15">
      <c r="B389" s="12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</row>
    <row r="390" spans="1:15">
      <c r="B390" s="128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spans="1:15">
      <c r="B391" s="12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1:15">
      <c r="B392" s="128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1:15">
      <c r="B393" s="129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15">
      <c r="B394" s="161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B395" s="192" t="s">
        <v>1300</v>
      </c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8" spans="1:15" ht="15" customHeight="1" thickBot="1">
      <c r="A398" s="1043" t="s">
        <v>598</v>
      </c>
      <c r="B398" s="1038" t="s">
        <v>441</v>
      </c>
      <c r="C398" s="480"/>
      <c r="D398" s="480"/>
      <c r="E398" s="1038" t="s">
        <v>1497</v>
      </c>
      <c r="F398" s="1038" t="s">
        <v>1498</v>
      </c>
      <c r="G398" s="1038" t="s">
        <v>380</v>
      </c>
      <c r="H398" s="1038" t="s">
        <v>381</v>
      </c>
    </row>
    <row r="399" spans="1:15">
      <c r="A399" s="1040"/>
      <c r="B399" s="1038"/>
      <c r="C399" s="480"/>
      <c r="D399" s="480"/>
      <c r="E399" s="1038"/>
      <c r="F399" s="1038"/>
      <c r="G399" s="1038"/>
      <c r="H399" s="1038"/>
      <c r="I399" s="823"/>
      <c r="J399" s="824"/>
    </row>
    <row r="400" spans="1:15" s="201" customFormat="1">
      <c r="A400" s="113"/>
      <c r="B400" s="113" t="s">
        <v>1030</v>
      </c>
      <c r="C400" s="373"/>
      <c r="D400" s="373"/>
      <c r="E400" s="961">
        <v>32632387.119999997</v>
      </c>
      <c r="F400" s="961">
        <v>28733631.350000001</v>
      </c>
      <c r="G400" s="961">
        <v>3898755.7699999958</v>
      </c>
      <c r="H400" s="958">
        <f t="shared" ref="H400:H447" si="4">+IF(F400=0,IF(E400=0,0,1),(E400-F400)/F400)</f>
        <v>0.13568614848954674</v>
      </c>
      <c r="I400" s="826"/>
      <c r="J400" s="826"/>
    </row>
    <row r="401" spans="1:10">
      <c r="A401" s="163" t="s">
        <v>1013</v>
      </c>
      <c r="B401" s="163" t="s">
        <v>442</v>
      </c>
      <c r="E401" s="962">
        <v>383276.28</v>
      </c>
      <c r="F401" s="962">
        <v>278789.09999999998</v>
      </c>
      <c r="G401" s="962">
        <v>104487.18000000005</v>
      </c>
      <c r="H401" s="959">
        <f t="shared" si="4"/>
        <v>0.37478932999891335</v>
      </c>
      <c r="I401" s="825"/>
      <c r="J401" s="825"/>
    </row>
    <row r="402" spans="1:10">
      <c r="A402" s="128" t="s">
        <v>1014</v>
      </c>
      <c r="B402" s="128" t="s">
        <v>443</v>
      </c>
      <c r="E402" s="962">
        <v>5697398.2999999998</v>
      </c>
      <c r="F402" s="962">
        <v>5764260.3399999999</v>
      </c>
      <c r="G402" s="962">
        <v>-66862.040000000037</v>
      </c>
      <c r="H402" s="959">
        <f t="shared" si="4"/>
        <v>-1.1599413637864948E-2</v>
      </c>
      <c r="I402" s="825"/>
      <c r="J402" s="825"/>
    </row>
    <row r="403" spans="1:10">
      <c r="A403" s="128" t="s">
        <v>1015</v>
      </c>
      <c r="B403" s="128" t="s">
        <v>444</v>
      </c>
      <c r="E403" s="962">
        <v>3045542.8499999996</v>
      </c>
      <c r="F403" s="962">
        <v>2883544.27</v>
      </c>
      <c r="G403" s="962">
        <v>161998.57999999961</v>
      </c>
      <c r="H403" s="959">
        <f t="shared" si="4"/>
        <v>5.6180368612825077E-2</v>
      </c>
      <c r="I403" s="825"/>
      <c r="J403" s="825"/>
    </row>
    <row r="404" spans="1:10">
      <c r="A404" s="128" t="s">
        <v>1016</v>
      </c>
      <c r="B404" s="128" t="s">
        <v>445</v>
      </c>
      <c r="E404" s="962">
        <v>0</v>
      </c>
      <c r="F404" s="962">
        <v>0</v>
      </c>
      <c r="G404" s="962">
        <v>0</v>
      </c>
      <c r="H404" s="959">
        <f t="shared" si="4"/>
        <v>0</v>
      </c>
      <c r="I404" s="825"/>
      <c r="J404" s="825"/>
    </row>
    <row r="405" spans="1:10">
      <c r="A405" s="128" t="s">
        <v>1017</v>
      </c>
      <c r="B405" s="128" t="s">
        <v>627</v>
      </c>
      <c r="E405" s="962">
        <v>7162647.9199999999</v>
      </c>
      <c r="F405" s="962">
        <v>3513579.05</v>
      </c>
      <c r="G405" s="962">
        <v>3649068.87</v>
      </c>
      <c r="H405" s="959">
        <f t="shared" si="4"/>
        <v>1.038561767949977</v>
      </c>
      <c r="I405" s="825"/>
      <c r="J405" s="825"/>
    </row>
    <row r="406" spans="1:10">
      <c r="A406" s="128" t="s">
        <v>1018</v>
      </c>
      <c r="B406" s="128" t="s">
        <v>446</v>
      </c>
      <c r="E406" s="962">
        <v>0</v>
      </c>
      <c r="F406" s="962">
        <v>0</v>
      </c>
      <c r="G406" s="962">
        <v>0</v>
      </c>
      <c r="H406" s="959">
        <f t="shared" si="4"/>
        <v>0</v>
      </c>
      <c r="I406" s="825"/>
      <c r="J406" s="825"/>
    </row>
    <row r="407" spans="1:10">
      <c r="A407" s="128" t="s">
        <v>1019</v>
      </c>
      <c r="B407" s="128" t="s">
        <v>447</v>
      </c>
      <c r="E407" s="962">
        <v>950140.46</v>
      </c>
      <c r="F407" s="962">
        <v>875726.1</v>
      </c>
      <c r="G407" s="962">
        <v>74414.359999999986</v>
      </c>
      <c r="H407" s="959">
        <f t="shared" si="4"/>
        <v>8.497446861524395E-2</v>
      </c>
      <c r="I407" s="825"/>
      <c r="J407" s="825"/>
    </row>
    <row r="408" spans="1:10">
      <c r="A408" s="128" t="s">
        <v>1020</v>
      </c>
      <c r="B408" s="128" t="s">
        <v>448</v>
      </c>
      <c r="E408" s="962">
        <v>518690.27</v>
      </c>
      <c r="F408" s="962">
        <v>633443.81999999995</v>
      </c>
      <c r="G408" s="962">
        <v>-114753.54999999993</v>
      </c>
      <c r="H408" s="959">
        <f t="shared" si="4"/>
        <v>-0.18115821226261225</v>
      </c>
      <c r="I408" s="825"/>
      <c r="J408" s="825"/>
    </row>
    <row r="409" spans="1:10">
      <c r="A409" s="128" t="s">
        <v>1021</v>
      </c>
      <c r="B409" s="128" t="s">
        <v>449</v>
      </c>
      <c r="E409" s="962">
        <v>5568052.3399999999</v>
      </c>
      <c r="F409" s="962">
        <v>5497410.3099999996</v>
      </c>
      <c r="G409" s="962">
        <v>70642.030000000261</v>
      </c>
      <c r="H409" s="959">
        <f t="shared" si="4"/>
        <v>1.285005593842972E-2</v>
      </c>
      <c r="I409" s="825"/>
      <c r="J409" s="825"/>
    </row>
    <row r="410" spans="1:10">
      <c r="A410" s="128" t="s">
        <v>1022</v>
      </c>
      <c r="B410" s="128" t="s">
        <v>450</v>
      </c>
      <c r="E410" s="962">
        <v>1392778.16</v>
      </c>
      <c r="F410" s="962">
        <v>1340937.93</v>
      </c>
      <c r="G410" s="962">
        <v>51840.229999999981</v>
      </c>
      <c r="H410" s="959">
        <f t="shared" si="4"/>
        <v>3.8659679050170488E-2</v>
      </c>
      <c r="I410" s="825"/>
      <c r="J410" s="825"/>
    </row>
    <row r="411" spans="1:10">
      <c r="A411" s="128" t="s">
        <v>1023</v>
      </c>
      <c r="B411" s="128" t="s">
        <v>451</v>
      </c>
      <c r="E411" s="962">
        <v>233912.02</v>
      </c>
      <c r="F411" s="962">
        <v>422756</v>
      </c>
      <c r="G411" s="962">
        <v>-188843.98</v>
      </c>
      <c r="H411" s="959">
        <f t="shared" si="4"/>
        <v>-0.44669733841743231</v>
      </c>
      <c r="I411" s="825"/>
      <c r="J411" s="825"/>
    </row>
    <row r="412" spans="1:10" ht="17.25" customHeight="1">
      <c r="A412" s="128" t="s">
        <v>1024</v>
      </c>
      <c r="B412" s="128" t="s">
        <v>1025</v>
      </c>
      <c r="E412" s="962">
        <v>20952.32</v>
      </c>
      <c r="F412" s="962">
        <v>24762.87</v>
      </c>
      <c r="G412" s="962">
        <v>-3810.5499999999993</v>
      </c>
      <c r="H412" s="959">
        <f t="shared" si="4"/>
        <v>-0.15388159773079613</v>
      </c>
      <c r="I412" s="825"/>
      <c r="J412" s="825"/>
    </row>
    <row r="413" spans="1:10">
      <c r="A413" s="123"/>
      <c r="B413" s="123" t="s">
        <v>13</v>
      </c>
      <c r="E413" s="962">
        <v>0</v>
      </c>
      <c r="F413" s="962">
        <v>0</v>
      </c>
      <c r="G413" s="962">
        <v>0</v>
      </c>
      <c r="H413" s="959">
        <f t="shared" si="4"/>
        <v>0</v>
      </c>
      <c r="I413" s="825"/>
      <c r="J413" s="825"/>
    </row>
    <row r="414" spans="1:10">
      <c r="A414" s="123"/>
      <c r="B414" s="123" t="s">
        <v>13</v>
      </c>
      <c r="E414" s="962">
        <v>0</v>
      </c>
      <c r="F414" s="962">
        <v>0</v>
      </c>
      <c r="G414" s="962">
        <v>0</v>
      </c>
      <c r="H414" s="959">
        <f t="shared" si="4"/>
        <v>0</v>
      </c>
      <c r="I414" s="825"/>
      <c r="J414" s="825"/>
    </row>
    <row r="415" spans="1:10">
      <c r="A415" s="128" t="s">
        <v>1026</v>
      </c>
      <c r="B415" s="128" t="s">
        <v>1027</v>
      </c>
      <c r="E415" s="962">
        <v>23460.37</v>
      </c>
      <c r="F415" s="962">
        <v>2014.23</v>
      </c>
      <c r="G415" s="962">
        <v>21446.14</v>
      </c>
      <c r="H415" s="959">
        <f t="shared" si="4"/>
        <v>10.647314358340408</v>
      </c>
      <c r="I415" s="825"/>
      <c r="J415" s="825"/>
    </row>
    <row r="416" spans="1:10">
      <c r="A416" s="123"/>
      <c r="B416" s="123" t="s">
        <v>13</v>
      </c>
      <c r="E416" s="962">
        <v>0</v>
      </c>
      <c r="F416" s="962">
        <v>0</v>
      </c>
      <c r="G416" s="962">
        <v>0</v>
      </c>
      <c r="H416" s="959">
        <f t="shared" si="4"/>
        <v>0</v>
      </c>
      <c r="I416" s="825"/>
      <c r="J416" s="825"/>
    </row>
    <row r="417" spans="1:10">
      <c r="A417" s="123"/>
      <c r="B417" s="123" t="s">
        <v>13</v>
      </c>
      <c r="E417" s="962">
        <v>0</v>
      </c>
      <c r="F417" s="962">
        <v>0</v>
      </c>
      <c r="G417" s="962">
        <v>0</v>
      </c>
      <c r="H417" s="959">
        <f t="shared" si="4"/>
        <v>0</v>
      </c>
      <c r="I417" s="825"/>
      <c r="J417" s="825"/>
    </row>
    <row r="418" spans="1:10">
      <c r="A418" s="128" t="s">
        <v>1028</v>
      </c>
      <c r="B418" s="128" t="s">
        <v>1029</v>
      </c>
      <c r="E418" s="962">
        <v>7635535.8300000001</v>
      </c>
      <c r="F418" s="962">
        <v>7496407.3300000001</v>
      </c>
      <c r="G418" s="962">
        <v>139128.5</v>
      </c>
      <c r="H418" s="959">
        <f t="shared" si="4"/>
        <v>1.8559357019357698E-2</v>
      </c>
      <c r="I418" s="825"/>
      <c r="J418" s="825"/>
    </row>
    <row r="419" spans="1:10">
      <c r="A419" s="128"/>
      <c r="B419" s="128" t="s">
        <v>1672</v>
      </c>
      <c r="E419" s="962">
        <v>3120818.54</v>
      </c>
      <c r="F419" s="962">
        <v>3151831.62</v>
      </c>
      <c r="G419" s="962"/>
      <c r="H419" s="959"/>
      <c r="I419" s="825"/>
      <c r="J419" s="825"/>
    </row>
    <row r="420" spans="1:10">
      <c r="A420" s="128"/>
      <c r="B420" s="128" t="s">
        <v>1673</v>
      </c>
      <c r="E420" s="962">
        <v>192127.19</v>
      </c>
      <c r="F420" s="962">
        <v>197691.43</v>
      </c>
      <c r="G420" s="962"/>
      <c r="H420" s="959"/>
      <c r="I420" s="825"/>
      <c r="J420" s="825"/>
    </row>
    <row r="421" spans="1:10">
      <c r="A421" s="128"/>
      <c r="B421" s="128" t="s">
        <v>1674</v>
      </c>
      <c r="E421" s="962">
        <v>5551</v>
      </c>
      <c r="F421" s="962">
        <v>0</v>
      </c>
      <c r="G421" s="962"/>
      <c r="H421" s="959"/>
      <c r="I421" s="825"/>
      <c r="J421" s="825"/>
    </row>
    <row r="422" spans="1:10">
      <c r="A422" s="128"/>
      <c r="B422" s="128" t="s">
        <v>1675</v>
      </c>
      <c r="E422" s="962">
        <v>3268921.74</v>
      </c>
      <c r="F422" s="962">
        <v>3207770.61</v>
      </c>
      <c r="G422" s="962"/>
      <c r="H422" s="959"/>
      <c r="I422" s="825"/>
      <c r="J422" s="825"/>
    </row>
    <row r="423" spans="1:10">
      <c r="A423" s="128"/>
      <c r="B423" s="1037" t="s">
        <v>1558</v>
      </c>
      <c r="C423" s="375"/>
      <c r="D423" s="375"/>
      <c r="E423" s="963"/>
      <c r="F423" s="963"/>
      <c r="G423" s="962"/>
      <c r="H423" s="959"/>
      <c r="I423" s="825"/>
      <c r="J423" s="825"/>
    </row>
    <row r="424" spans="1:10">
      <c r="A424" s="128"/>
      <c r="B424" s="1037" t="s">
        <v>1751</v>
      </c>
      <c r="C424" s="375"/>
      <c r="D424" s="375"/>
      <c r="E424" s="963">
        <v>2384036.1765843024</v>
      </c>
      <c r="F424" s="963">
        <v>2339438.4413815592</v>
      </c>
      <c r="G424" s="962"/>
      <c r="H424" s="959"/>
      <c r="I424" s="825"/>
      <c r="J424" s="825"/>
    </row>
    <row r="425" spans="1:10">
      <c r="A425" s="128"/>
      <c r="B425" s="1037" t="s">
        <v>1752</v>
      </c>
      <c r="C425" s="375"/>
      <c r="D425" s="375"/>
      <c r="E425" s="963">
        <v>492050.66342788452</v>
      </c>
      <c r="F425" s="963">
        <v>482845.96032420453</v>
      </c>
      <c r="G425" s="962"/>
      <c r="H425" s="959"/>
      <c r="I425" s="825"/>
      <c r="J425" s="825"/>
    </row>
    <row r="426" spans="1:10">
      <c r="A426" s="128"/>
      <c r="B426" s="1037" t="s">
        <v>1753</v>
      </c>
      <c r="C426" s="375"/>
      <c r="D426" s="375"/>
      <c r="E426" s="963">
        <v>352711.60186187143</v>
      </c>
      <c r="F426" s="963">
        <v>346113.48947697115</v>
      </c>
      <c r="G426" s="962"/>
      <c r="H426" s="959"/>
      <c r="I426" s="825"/>
      <c r="J426" s="825"/>
    </row>
    <row r="427" spans="1:10">
      <c r="A427" s="128"/>
      <c r="B427" s="1037" t="s">
        <v>1754</v>
      </c>
      <c r="C427" s="375"/>
      <c r="D427" s="375"/>
      <c r="E427" s="963">
        <v>25374.430137427284</v>
      </c>
      <c r="F427" s="963">
        <v>24899.75524477912</v>
      </c>
      <c r="G427" s="962"/>
      <c r="H427" s="959"/>
      <c r="I427" s="825"/>
      <c r="J427" s="825"/>
    </row>
    <row r="428" spans="1:10">
      <c r="A428" s="128"/>
      <c r="B428" s="1037" t="s">
        <v>1755</v>
      </c>
      <c r="C428" s="375"/>
      <c r="D428" s="375"/>
      <c r="E428" s="963">
        <v>14748.867988515165</v>
      </c>
      <c r="F428" s="963">
        <v>14472.963572486369</v>
      </c>
      <c r="G428" s="962"/>
      <c r="H428" s="959"/>
      <c r="I428" s="825"/>
      <c r="J428" s="825"/>
    </row>
    <row r="429" spans="1:10">
      <c r="A429" s="128"/>
      <c r="B429" s="128" t="s">
        <v>1676</v>
      </c>
      <c r="E429" s="962">
        <v>1048117.36</v>
      </c>
      <c r="F429" s="962">
        <v>939113.67</v>
      </c>
      <c r="G429" s="962"/>
      <c r="H429" s="959"/>
      <c r="I429" s="825"/>
      <c r="J429" s="825"/>
    </row>
    <row r="430" spans="1:10">
      <c r="A430" s="115"/>
      <c r="B430" s="115"/>
      <c r="E430" s="962"/>
      <c r="F430" s="962"/>
      <c r="G430" s="962"/>
      <c r="H430" s="959"/>
      <c r="I430" s="825"/>
      <c r="J430" s="825"/>
    </row>
    <row r="431" spans="1:10" ht="27.75" customHeight="1">
      <c r="A431" s="164"/>
      <c r="B431" s="167" t="s">
        <v>1031</v>
      </c>
      <c r="E431" s="961">
        <v>10670767.619999999</v>
      </c>
      <c r="F431" s="961">
        <v>11271643.710000001</v>
      </c>
      <c r="G431" s="961">
        <v>-600876.09000000171</v>
      </c>
      <c r="H431" s="958">
        <f t="shared" si="4"/>
        <v>-5.3308648273447036E-2</v>
      </c>
      <c r="I431" s="825"/>
      <c r="J431" s="825"/>
    </row>
    <row r="432" spans="1:10">
      <c r="A432" s="128" t="s">
        <v>1032</v>
      </c>
      <c r="B432" s="128" t="s">
        <v>1033</v>
      </c>
      <c r="E432" s="962">
        <v>0</v>
      </c>
      <c r="F432" s="962">
        <v>0</v>
      </c>
      <c r="G432" s="962">
        <v>0</v>
      </c>
      <c r="H432" s="959">
        <f t="shared" si="4"/>
        <v>0</v>
      </c>
      <c r="I432" s="825"/>
      <c r="J432" s="825"/>
    </row>
    <row r="433" spans="1:10">
      <c r="A433" s="128" t="s">
        <v>1034</v>
      </c>
      <c r="B433" s="128" t="s">
        <v>1035</v>
      </c>
      <c r="E433" s="962">
        <v>0</v>
      </c>
      <c r="F433" s="962">
        <v>0</v>
      </c>
      <c r="G433" s="962">
        <v>0</v>
      </c>
      <c r="H433" s="959">
        <f t="shared" si="4"/>
        <v>0</v>
      </c>
      <c r="I433" s="825"/>
      <c r="J433" s="825"/>
    </row>
    <row r="434" spans="1:10" ht="22.5">
      <c r="A434" s="128" t="s">
        <v>1036</v>
      </c>
      <c r="B434" s="128" t="s">
        <v>1037</v>
      </c>
      <c r="E434" s="962">
        <v>10670767.619999999</v>
      </c>
      <c r="F434" s="962">
        <v>11271643.710000001</v>
      </c>
      <c r="G434" s="962">
        <v>-600876.09000000171</v>
      </c>
      <c r="H434" s="959">
        <f t="shared" si="4"/>
        <v>-5.3308648273447036E-2</v>
      </c>
      <c r="I434" s="825"/>
      <c r="J434" s="825"/>
    </row>
    <row r="435" spans="1:10" s="260" customFormat="1">
      <c r="A435" s="123" t="s">
        <v>1038</v>
      </c>
      <c r="B435" s="123" t="s">
        <v>1039</v>
      </c>
      <c r="C435" s="375"/>
      <c r="D435" s="375"/>
      <c r="E435" s="963">
        <v>72992.649999999994</v>
      </c>
      <c r="F435" s="963">
        <v>0</v>
      </c>
      <c r="G435" s="963">
        <v>72992.649999999994</v>
      </c>
      <c r="H435" s="960">
        <f t="shared" si="4"/>
        <v>1</v>
      </c>
      <c r="I435" s="827"/>
      <c r="J435" s="827"/>
    </row>
    <row r="436" spans="1:10" s="260" customFormat="1">
      <c r="A436" s="123" t="s">
        <v>1040</v>
      </c>
      <c r="B436" s="123" t="s">
        <v>1041</v>
      </c>
      <c r="C436" s="375"/>
      <c r="D436" s="375"/>
      <c r="E436" s="963">
        <v>234279.93</v>
      </c>
      <c r="F436" s="963">
        <v>277103.86</v>
      </c>
      <c r="G436" s="963">
        <v>-42823.929999999993</v>
      </c>
      <c r="H436" s="960">
        <f t="shared" si="4"/>
        <v>-0.15454108073413339</v>
      </c>
      <c r="I436" s="827"/>
      <c r="J436" s="827"/>
    </row>
    <row r="437" spans="1:10" s="260" customFormat="1">
      <c r="A437" s="123" t="s">
        <v>1042</v>
      </c>
      <c r="B437" s="123" t="s">
        <v>1043</v>
      </c>
      <c r="C437" s="375"/>
      <c r="D437" s="375"/>
      <c r="E437" s="963">
        <v>10293111.699999999</v>
      </c>
      <c r="F437" s="963">
        <v>10994539.850000001</v>
      </c>
      <c r="G437" s="963">
        <v>-701428.15000000224</v>
      </c>
      <c r="H437" s="960">
        <f t="shared" si="4"/>
        <v>-6.3797863263918425E-2</v>
      </c>
      <c r="I437" s="827"/>
      <c r="J437" s="827"/>
    </row>
    <row r="438" spans="1:10" s="260" customFormat="1">
      <c r="A438" s="123" t="s">
        <v>1044</v>
      </c>
      <c r="B438" s="123" t="s">
        <v>1045</v>
      </c>
      <c r="C438" s="375"/>
      <c r="D438" s="375"/>
      <c r="E438" s="963">
        <v>0</v>
      </c>
      <c r="F438" s="963">
        <v>0</v>
      </c>
      <c r="G438" s="963">
        <v>0</v>
      </c>
      <c r="H438" s="960">
        <f t="shared" si="4"/>
        <v>0</v>
      </c>
      <c r="I438" s="827"/>
      <c r="J438" s="827"/>
    </row>
    <row r="439" spans="1:10" s="260" customFormat="1">
      <c r="A439" s="123" t="s">
        <v>1046</v>
      </c>
      <c r="B439" s="123" t="s">
        <v>1047</v>
      </c>
      <c r="C439" s="375"/>
      <c r="D439" s="375"/>
      <c r="E439" s="963">
        <v>70383.34</v>
      </c>
      <c r="F439" s="963">
        <v>0</v>
      </c>
      <c r="G439" s="963">
        <v>70383.34</v>
      </c>
      <c r="H439" s="960">
        <f t="shared" si="4"/>
        <v>1</v>
      </c>
      <c r="I439" s="827"/>
      <c r="J439" s="827"/>
    </row>
    <row r="440" spans="1:10">
      <c r="A440" s="128" t="s">
        <v>1048</v>
      </c>
      <c r="B440" s="128" t="s">
        <v>1049</v>
      </c>
      <c r="E440" s="962">
        <v>0</v>
      </c>
      <c r="F440" s="962">
        <v>0</v>
      </c>
      <c r="G440" s="962">
        <v>0</v>
      </c>
      <c r="H440" s="959">
        <f t="shared" si="4"/>
        <v>0</v>
      </c>
      <c r="I440" s="825"/>
      <c r="J440" s="825"/>
    </row>
    <row r="441" spans="1:10" ht="22.5">
      <c r="A441" s="128" t="s">
        <v>1050</v>
      </c>
      <c r="B441" s="128" t="s">
        <v>1051</v>
      </c>
      <c r="E441" s="962">
        <v>0</v>
      </c>
      <c r="F441" s="962">
        <v>0</v>
      </c>
      <c r="G441" s="962">
        <v>0</v>
      </c>
      <c r="H441" s="959">
        <f t="shared" si="4"/>
        <v>0</v>
      </c>
      <c r="I441" s="825"/>
      <c r="J441" s="825"/>
    </row>
    <row r="442" spans="1:10" ht="22.5">
      <c r="A442" s="128" t="s">
        <v>1052</v>
      </c>
      <c r="B442" s="128" t="s">
        <v>1053</v>
      </c>
      <c r="E442" s="962">
        <v>0</v>
      </c>
      <c r="F442" s="962">
        <v>0</v>
      </c>
      <c r="G442" s="962">
        <v>0</v>
      </c>
      <c r="H442" s="959">
        <f t="shared" si="4"/>
        <v>0</v>
      </c>
      <c r="I442" s="825"/>
      <c r="J442" s="825"/>
    </row>
    <row r="443" spans="1:10" ht="22.5">
      <c r="A443" s="128" t="s">
        <v>1054</v>
      </c>
      <c r="B443" s="128" t="s">
        <v>1055</v>
      </c>
      <c r="E443" s="962">
        <v>0</v>
      </c>
      <c r="F443" s="962">
        <v>0</v>
      </c>
      <c r="G443" s="962">
        <v>0</v>
      </c>
      <c r="H443" s="959">
        <f t="shared" si="4"/>
        <v>0</v>
      </c>
      <c r="I443" s="825"/>
      <c r="J443" s="825"/>
    </row>
    <row r="444" spans="1:10">
      <c r="A444" s="123"/>
      <c r="B444" s="127" t="s">
        <v>1056</v>
      </c>
      <c r="E444" s="961">
        <v>110644.91</v>
      </c>
      <c r="F444" s="961">
        <v>73162.210000000006</v>
      </c>
      <c r="G444" s="961">
        <v>37482.699999999997</v>
      </c>
      <c r="H444" s="958">
        <f t="shared" si="4"/>
        <v>0.51232323353818854</v>
      </c>
      <c r="I444" s="825"/>
      <c r="J444" s="825"/>
    </row>
    <row r="445" spans="1:10" ht="15" customHeight="1">
      <c r="A445" s="128" t="s">
        <v>1057</v>
      </c>
      <c r="B445" s="128" t="s">
        <v>455</v>
      </c>
      <c r="E445" s="962">
        <v>75000</v>
      </c>
      <c r="F445" s="962">
        <v>42861.58</v>
      </c>
      <c r="G445" s="962">
        <v>32138.42</v>
      </c>
      <c r="H445" s="959">
        <f t="shared" si="4"/>
        <v>0.74981883542323913</v>
      </c>
      <c r="I445" s="825"/>
      <c r="J445" s="825"/>
    </row>
    <row r="446" spans="1:10" ht="15" customHeight="1">
      <c r="A446" s="129" t="s">
        <v>1058</v>
      </c>
      <c r="B446" s="129" t="s">
        <v>456</v>
      </c>
      <c r="E446" s="962">
        <v>35644.910000000003</v>
      </c>
      <c r="F446" s="962">
        <v>30300.63</v>
      </c>
      <c r="G446" s="962">
        <v>5344.2800000000025</v>
      </c>
      <c r="H446" s="959">
        <f t="shared" si="4"/>
        <v>0.17637521068043807</v>
      </c>
      <c r="I446" s="825"/>
      <c r="J446" s="825"/>
    </row>
    <row r="447" spans="1:10" ht="15.75" thickBot="1">
      <c r="A447" s="165"/>
      <c r="B447" s="165" t="s">
        <v>72</v>
      </c>
      <c r="E447" s="956">
        <v>43413799.649999999</v>
      </c>
      <c r="F447" s="956">
        <v>40078437.270000003</v>
      </c>
      <c r="G447" s="956">
        <v>3335362.3799999943</v>
      </c>
      <c r="H447" s="944">
        <f t="shared" si="4"/>
        <v>8.3220869055606148E-2</v>
      </c>
    </row>
    <row r="448" spans="1:10" ht="15.75" thickTop="1">
      <c r="A448" s="198"/>
      <c r="B448" s="198"/>
      <c r="E448" s="637"/>
      <c r="F448" s="637"/>
      <c r="G448" s="637"/>
      <c r="H448" s="6"/>
    </row>
    <row r="449" spans="1:10">
      <c r="A449" s="198"/>
      <c r="B449" s="192" t="s">
        <v>1301</v>
      </c>
      <c r="E449" s="637"/>
      <c r="F449" s="637"/>
      <c r="G449" s="637"/>
      <c r="H449" s="6"/>
    </row>
    <row r="452" spans="1:10" ht="15" customHeight="1" thickBot="1">
      <c r="A452" s="1043" t="s">
        <v>598</v>
      </c>
      <c r="B452" s="1038" t="s">
        <v>1059</v>
      </c>
      <c r="C452" s="480"/>
      <c r="D452" s="480"/>
      <c r="E452" s="1038" t="s">
        <v>1497</v>
      </c>
      <c r="F452" s="1038" t="s">
        <v>1498</v>
      </c>
      <c r="G452" s="1038" t="s">
        <v>380</v>
      </c>
      <c r="H452" s="1038" t="s">
        <v>381</v>
      </c>
    </row>
    <row r="453" spans="1:10">
      <c r="A453" s="1040"/>
      <c r="B453" s="1038"/>
      <c r="C453" s="480"/>
      <c r="D453" s="480"/>
      <c r="E453" s="1038"/>
      <c r="F453" s="1038"/>
      <c r="G453" s="1038"/>
      <c r="H453" s="1038"/>
      <c r="I453" s="823"/>
      <c r="J453" s="824"/>
    </row>
    <row r="454" spans="1:10" ht="15" customHeight="1">
      <c r="A454" s="128" t="s">
        <v>1060</v>
      </c>
      <c r="B454" s="128" t="s">
        <v>458</v>
      </c>
      <c r="E454" s="214">
        <v>212556.79</v>
      </c>
      <c r="F454" s="214">
        <v>1727528.75</v>
      </c>
      <c r="G454" s="214">
        <v>-1514971.96</v>
      </c>
      <c r="H454" s="945">
        <f t="shared" ref="H454:H461" si="5">+IF(F454=0,IF(E454=0,0,1),(E454-F454)/F454)</f>
        <v>-0.8769590433733736</v>
      </c>
      <c r="I454" s="951"/>
      <c r="J454" s="825"/>
    </row>
    <row r="455" spans="1:10" ht="15" customHeight="1">
      <c r="A455" s="128" t="s">
        <v>1061</v>
      </c>
      <c r="B455" s="128" t="s">
        <v>459</v>
      </c>
      <c r="E455" s="214">
        <v>2414747.92</v>
      </c>
      <c r="F455" s="214">
        <v>2955143.6</v>
      </c>
      <c r="G455" s="214">
        <v>-540395.68000000017</v>
      </c>
      <c r="H455" s="945">
        <f t="shared" si="5"/>
        <v>-0.18286613212298725</v>
      </c>
      <c r="I455" s="951"/>
      <c r="J455" s="825"/>
    </row>
    <row r="456" spans="1:10" ht="15" customHeight="1">
      <c r="A456" s="128" t="s">
        <v>1062</v>
      </c>
      <c r="B456" s="128" t="s">
        <v>460</v>
      </c>
      <c r="E456" s="214">
        <v>4097117.36</v>
      </c>
      <c r="F456" s="214">
        <v>4061788.67</v>
      </c>
      <c r="G456" s="214">
        <v>35328.689999999944</v>
      </c>
      <c r="H456" s="945">
        <f t="shared" si="5"/>
        <v>8.6978158811989465E-3</v>
      </c>
      <c r="I456" s="951"/>
      <c r="J456" s="825"/>
    </row>
    <row r="457" spans="1:10" ht="15" customHeight="1">
      <c r="A457" s="128" t="s">
        <v>1063</v>
      </c>
      <c r="B457" s="128" t="s">
        <v>461</v>
      </c>
      <c r="E457" s="214">
        <v>0</v>
      </c>
      <c r="F457" s="214">
        <v>0</v>
      </c>
      <c r="G457" s="214">
        <v>0</v>
      </c>
      <c r="H457" s="945">
        <f t="shared" si="5"/>
        <v>0</v>
      </c>
      <c r="I457" s="951"/>
      <c r="J457" s="825"/>
    </row>
    <row r="458" spans="1:10" ht="15" customHeight="1">
      <c r="A458" s="128" t="s">
        <v>1064</v>
      </c>
      <c r="B458" s="128" t="s">
        <v>462</v>
      </c>
      <c r="E458" s="214">
        <v>5280.18</v>
      </c>
      <c r="F458" s="214">
        <v>0</v>
      </c>
      <c r="G458" s="214">
        <v>5280.18</v>
      </c>
      <c r="H458" s="945">
        <f t="shared" si="5"/>
        <v>1</v>
      </c>
      <c r="I458" s="951"/>
      <c r="J458" s="825"/>
    </row>
    <row r="459" spans="1:10" ht="15" customHeight="1">
      <c r="A459" s="128" t="s">
        <v>1065</v>
      </c>
      <c r="B459" s="128" t="s">
        <v>463</v>
      </c>
      <c r="E459" s="214">
        <v>165</v>
      </c>
      <c r="F459" s="214">
        <v>705</v>
      </c>
      <c r="G459" s="214">
        <v>-540</v>
      </c>
      <c r="H459" s="945">
        <f t="shared" si="5"/>
        <v>-0.76595744680851063</v>
      </c>
      <c r="I459" s="951"/>
      <c r="J459" s="825"/>
    </row>
    <row r="460" spans="1:10" ht="15" customHeight="1">
      <c r="A460" s="129" t="s">
        <v>1066</v>
      </c>
      <c r="B460" s="129" t="s">
        <v>464</v>
      </c>
      <c r="E460" s="214">
        <v>0</v>
      </c>
      <c r="F460" s="214">
        <v>0</v>
      </c>
      <c r="G460" s="214">
        <v>0</v>
      </c>
      <c r="H460" s="945">
        <f t="shared" si="5"/>
        <v>0</v>
      </c>
      <c r="I460" s="951"/>
      <c r="J460" s="825"/>
    </row>
    <row r="461" spans="1:10" ht="15.75" thickBot="1">
      <c r="A461" s="165"/>
      <c r="B461" s="165" t="s">
        <v>72</v>
      </c>
      <c r="E461" s="956">
        <v>6729867.25</v>
      </c>
      <c r="F461" s="957">
        <v>8745166.0199999996</v>
      </c>
      <c r="G461" s="957">
        <v>-2015298.7700000003</v>
      </c>
      <c r="H461" s="944">
        <f t="shared" si="5"/>
        <v>-0.23044717108755353</v>
      </c>
      <c r="I461" s="951"/>
      <c r="J461" s="825"/>
    </row>
    <row r="462" spans="1:10" ht="15.75" thickTop="1">
      <c r="A462" s="198"/>
      <c r="B462" s="198"/>
      <c r="E462" s="6"/>
      <c r="F462" s="6"/>
      <c r="G462" s="6"/>
      <c r="H462" s="6"/>
    </row>
    <row r="463" spans="1:10">
      <c r="A463" s="198"/>
      <c r="B463" s="192" t="s">
        <v>1302</v>
      </c>
      <c r="E463" s="6"/>
      <c r="F463" s="6"/>
      <c r="G463" s="6"/>
      <c r="H463" s="6"/>
    </row>
    <row r="466" spans="1:10" ht="21" customHeight="1" thickBot="1">
      <c r="A466" s="1043" t="s">
        <v>598</v>
      </c>
      <c r="B466" s="1038" t="s">
        <v>465</v>
      </c>
      <c r="C466" s="480"/>
      <c r="D466" s="480"/>
      <c r="E466" s="1038" t="s">
        <v>1497</v>
      </c>
      <c r="F466" s="1041" t="s">
        <v>466</v>
      </c>
      <c r="G466" s="1042"/>
      <c r="H466" s="1038" t="s">
        <v>467</v>
      </c>
    </row>
    <row r="467" spans="1:10" ht="21" customHeight="1">
      <c r="A467" s="1040"/>
      <c r="B467" s="1038"/>
      <c r="C467" s="480"/>
      <c r="D467" s="480"/>
      <c r="E467" s="1038"/>
      <c r="F467" s="63" t="s">
        <v>468</v>
      </c>
      <c r="G467" s="63" t="s">
        <v>332</v>
      </c>
      <c r="H467" s="1038"/>
      <c r="I467" s="823"/>
      <c r="J467" s="824"/>
    </row>
    <row r="468" spans="1:10">
      <c r="A468" s="149" t="s">
        <v>1013</v>
      </c>
      <c r="B468" s="175" t="s">
        <v>442</v>
      </c>
      <c r="E468" s="955">
        <v>383276.28</v>
      </c>
      <c r="F468" s="53"/>
      <c r="G468" s="53"/>
      <c r="H468" s="53"/>
      <c r="I468" s="825"/>
      <c r="J468" s="825"/>
    </row>
    <row r="469" spans="1:10">
      <c r="A469" s="128" t="s">
        <v>1014</v>
      </c>
      <c r="B469" s="128" t="s">
        <v>443</v>
      </c>
      <c r="E469" s="214">
        <v>5697398.2999999998</v>
      </c>
      <c r="F469" s="7"/>
      <c r="G469" s="7"/>
      <c r="H469" s="7"/>
      <c r="I469" s="825"/>
      <c r="J469" s="825"/>
    </row>
    <row r="470" spans="1:10">
      <c r="A470" s="128" t="s">
        <v>1015</v>
      </c>
      <c r="B470" s="128" t="s">
        <v>444</v>
      </c>
      <c r="E470" s="214">
        <v>3045542.8499999996</v>
      </c>
      <c r="F470" s="7"/>
      <c r="G470" s="7"/>
      <c r="H470" s="7"/>
      <c r="I470" s="825"/>
      <c r="J470" s="825"/>
    </row>
    <row r="471" spans="1:10">
      <c r="A471" s="128" t="s">
        <v>1016</v>
      </c>
      <c r="B471" s="128" t="s">
        <v>445</v>
      </c>
      <c r="E471" s="214">
        <v>0</v>
      </c>
      <c r="F471" s="7"/>
      <c r="G471" s="7"/>
      <c r="H471" s="7"/>
      <c r="I471" s="825"/>
      <c r="J471" s="825"/>
    </row>
    <row r="472" spans="1:10">
      <c r="A472" s="128" t="s">
        <v>1017</v>
      </c>
      <c r="B472" s="128" t="s">
        <v>627</v>
      </c>
      <c r="E472" s="214">
        <v>7162647.9199999999</v>
      </c>
      <c r="F472" s="7"/>
      <c r="G472" s="7"/>
      <c r="H472" s="7"/>
      <c r="I472" s="825"/>
      <c r="J472" s="825"/>
    </row>
    <row r="473" spans="1:10">
      <c r="A473" s="128" t="s">
        <v>1018</v>
      </c>
      <c r="B473" s="128" t="s">
        <v>446</v>
      </c>
      <c r="E473" s="214">
        <v>0</v>
      </c>
      <c r="F473" s="7"/>
      <c r="G473" s="7"/>
      <c r="H473" s="7"/>
      <c r="I473" s="825"/>
      <c r="J473" s="825"/>
    </row>
    <row r="474" spans="1:10">
      <c r="A474" s="128" t="s">
        <v>1019</v>
      </c>
      <c r="B474" s="128" t="s">
        <v>447</v>
      </c>
      <c r="E474" s="214">
        <v>950140.46</v>
      </c>
      <c r="F474" s="7"/>
      <c r="G474" s="7"/>
      <c r="H474" s="7"/>
      <c r="I474" s="825"/>
      <c r="J474" s="825"/>
    </row>
    <row r="475" spans="1:10">
      <c r="A475" s="128" t="s">
        <v>1020</v>
      </c>
      <c r="B475" s="128" t="s">
        <v>448</v>
      </c>
      <c r="E475" s="214">
        <v>518690.27</v>
      </c>
      <c r="F475" s="7"/>
      <c r="G475" s="7"/>
      <c r="H475" s="7"/>
      <c r="I475" s="825"/>
      <c r="J475" s="825"/>
    </row>
    <row r="476" spans="1:10">
      <c r="A476" s="128" t="s">
        <v>1021</v>
      </c>
      <c r="B476" s="128" t="s">
        <v>449</v>
      </c>
      <c r="E476" s="214">
        <v>5568052.3399999999</v>
      </c>
      <c r="F476" s="7"/>
      <c r="G476" s="7"/>
      <c r="H476" s="7"/>
      <c r="I476" s="825"/>
      <c r="J476" s="825"/>
    </row>
    <row r="477" spans="1:10">
      <c r="A477" s="128" t="s">
        <v>1022</v>
      </c>
      <c r="B477" s="128" t="s">
        <v>450</v>
      </c>
      <c r="E477" s="214">
        <v>1392778.16</v>
      </c>
      <c r="F477" s="7"/>
      <c r="G477" s="7"/>
      <c r="H477" s="7"/>
      <c r="I477" s="825"/>
      <c r="J477" s="825"/>
    </row>
    <row r="478" spans="1:10">
      <c r="A478" s="128" t="s">
        <v>1023</v>
      </c>
      <c r="B478" s="128" t="s">
        <v>451</v>
      </c>
      <c r="E478" s="214">
        <v>233912.02</v>
      </c>
      <c r="F478" s="7"/>
      <c r="G478" s="7"/>
      <c r="H478" s="7"/>
      <c r="I478" s="825"/>
      <c r="J478" s="825"/>
    </row>
    <row r="479" spans="1:10">
      <c r="A479" s="128" t="s">
        <v>1024</v>
      </c>
      <c r="B479" s="128" t="s">
        <v>452</v>
      </c>
      <c r="E479" s="214">
        <v>20952.32</v>
      </c>
      <c r="F479" s="7"/>
      <c r="G479" s="7"/>
      <c r="H479" s="7"/>
      <c r="I479" s="825"/>
      <c r="J479" s="825"/>
    </row>
    <row r="480" spans="1:10">
      <c r="A480" s="123"/>
      <c r="B480" s="123" t="s">
        <v>13</v>
      </c>
      <c r="E480" s="214">
        <v>0</v>
      </c>
      <c r="F480" s="7"/>
      <c r="G480" s="7"/>
      <c r="H480" s="7"/>
      <c r="I480" s="825"/>
      <c r="J480" s="825"/>
    </row>
    <row r="481" spans="1:10">
      <c r="A481" s="123"/>
      <c r="B481" s="123" t="s">
        <v>13</v>
      </c>
      <c r="E481" s="214">
        <v>0</v>
      </c>
      <c r="F481" s="7"/>
      <c r="G481" s="7"/>
      <c r="H481" s="7"/>
      <c r="I481" s="825"/>
      <c r="J481" s="825"/>
    </row>
    <row r="482" spans="1:10">
      <c r="A482" s="128" t="s">
        <v>1026</v>
      </c>
      <c r="B482" s="128" t="s">
        <v>453</v>
      </c>
      <c r="E482" s="214">
        <v>23460.37</v>
      </c>
      <c r="F482" s="7"/>
      <c r="G482" s="7"/>
      <c r="H482" s="7"/>
      <c r="I482" s="825"/>
      <c r="J482" s="825"/>
    </row>
    <row r="483" spans="1:10">
      <c r="A483" s="123"/>
      <c r="B483" s="123" t="s">
        <v>13</v>
      </c>
      <c r="E483" s="214">
        <v>0</v>
      </c>
      <c r="F483" s="7"/>
      <c r="G483" s="7"/>
      <c r="H483" s="7"/>
      <c r="I483" s="825"/>
      <c r="J483" s="825"/>
    </row>
    <row r="484" spans="1:10">
      <c r="A484" s="123"/>
      <c r="B484" s="123" t="s">
        <v>13</v>
      </c>
      <c r="E484" s="214">
        <v>0</v>
      </c>
      <c r="F484" s="7"/>
      <c r="G484" s="7"/>
      <c r="H484" s="7"/>
      <c r="I484" s="825"/>
      <c r="J484" s="825"/>
    </row>
    <row r="485" spans="1:10">
      <c r="A485" s="128" t="s">
        <v>1028</v>
      </c>
      <c r="B485" s="128" t="s">
        <v>454</v>
      </c>
      <c r="E485" s="214">
        <v>7635535.8300000001</v>
      </c>
      <c r="F485" s="7"/>
      <c r="G485" s="7"/>
      <c r="H485" s="7"/>
      <c r="I485" s="825"/>
      <c r="J485" s="825"/>
    </row>
    <row r="486" spans="1:10">
      <c r="A486" s="123"/>
      <c r="B486" s="123" t="s">
        <v>13</v>
      </c>
      <c r="E486" s="214">
        <v>0</v>
      </c>
      <c r="F486" s="7"/>
      <c r="G486" s="7"/>
      <c r="H486" s="7"/>
      <c r="I486" s="825"/>
      <c r="J486" s="825"/>
    </row>
    <row r="487" spans="1:10">
      <c r="A487" s="123"/>
      <c r="B487" s="123" t="s">
        <v>13</v>
      </c>
      <c r="E487" s="214">
        <v>0</v>
      </c>
      <c r="F487" s="7"/>
      <c r="G487" s="7"/>
      <c r="H487" s="7"/>
      <c r="I487" s="825"/>
      <c r="J487" s="825"/>
    </row>
    <row r="488" spans="1:10" ht="15" customHeight="1">
      <c r="A488" s="128" t="s">
        <v>1057</v>
      </c>
      <c r="B488" s="128" t="s">
        <v>455</v>
      </c>
      <c r="E488" s="214">
        <v>75000</v>
      </c>
      <c r="F488" s="7"/>
      <c r="G488" s="7"/>
      <c r="H488" s="7"/>
      <c r="I488" s="825"/>
      <c r="J488" s="825"/>
    </row>
    <row r="489" spans="1:10" ht="15" customHeight="1">
      <c r="A489" s="128" t="s">
        <v>1058</v>
      </c>
      <c r="B489" s="128" t="s">
        <v>456</v>
      </c>
      <c r="E489" s="214">
        <v>35644.910000000003</v>
      </c>
      <c r="F489" s="7"/>
      <c r="G489" s="7"/>
      <c r="H489" s="7"/>
      <c r="I489" s="825"/>
      <c r="J489" s="825"/>
    </row>
    <row r="490" spans="1:10" ht="15" customHeight="1">
      <c r="A490" s="128" t="s">
        <v>1162</v>
      </c>
      <c r="B490" s="128" t="s">
        <v>457</v>
      </c>
      <c r="E490" s="214">
        <v>6729867.25</v>
      </c>
      <c r="F490" s="7"/>
      <c r="G490" s="7"/>
      <c r="H490" s="7"/>
      <c r="I490" s="825"/>
      <c r="J490" s="825"/>
    </row>
    <row r="491" spans="1:10" ht="15" customHeight="1">
      <c r="A491" s="123" t="s">
        <v>1060</v>
      </c>
      <c r="B491" s="123" t="s">
        <v>458</v>
      </c>
      <c r="E491" s="964">
        <v>212556.79</v>
      </c>
      <c r="F491" s="7"/>
      <c r="G491" s="7"/>
      <c r="H491" s="7"/>
      <c r="I491" s="825"/>
      <c r="J491" s="825"/>
    </row>
    <row r="492" spans="1:10" ht="15" customHeight="1">
      <c r="A492" s="123" t="s">
        <v>1061</v>
      </c>
      <c r="B492" s="123" t="s">
        <v>459</v>
      </c>
      <c r="E492" s="964">
        <v>2414747.92</v>
      </c>
      <c r="F492" s="7"/>
      <c r="G492" s="7"/>
      <c r="H492" s="7"/>
      <c r="I492" s="825"/>
      <c r="J492" s="825"/>
    </row>
    <row r="493" spans="1:10" ht="15" customHeight="1">
      <c r="A493" s="123" t="s">
        <v>1062</v>
      </c>
      <c r="B493" s="123" t="s">
        <v>460</v>
      </c>
      <c r="E493" s="964">
        <v>4097117.36</v>
      </c>
      <c r="F493" s="7"/>
      <c r="G493" s="7"/>
      <c r="H493" s="7"/>
      <c r="I493" s="825"/>
      <c r="J493" s="825"/>
    </row>
    <row r="494" spans="1:10" ht="15" customHeight="1">
      <c r="A494" s="123" t="s">
        <v>1063</v>
      </c>
      <c r="B494" s="123" t="s">
        <v>461</v>
      </c>
      <c r="E494" s="964">
        <v>0</v>
      </c>
      <c r="F494" s="7"/>
      <c r="G494" s="7"/>
      <c r="H494" s="7"/>
      <c r="I494" s="825"/>
      <c r="J494" s="825"/>
    </row>
    <row r="495" spans="1:10" ht="15" customHeight="1">
      <c r="A495" s="123" t="s">
        <v>1064</v>
      </c>
      <c r="B495" s="123" t="s">
        <v>462</v>
      </c>
      <c r="E495" s="964">
        <v>5280.18</v>
      </c>
      <c r="F495" s="7"/>
      <c r="G495" s="7"/>
      <c r="H495" s="7"/>
      <c r="I495" s="825"/>
      <c r="J495" s="825"/>
    </row>
    <row r="496" spans="1:10" ht="15" customHeight="1">
      <c r="A496" s="123" t="s">
        <v>1065</v>
      </c>
      <c r="B496" s="123" t="s">
        <v>463</v>
      </c>
      <c r="E496" s="964">
        <v>165</v>
      </c>
      <c r="F496" s="7"/>
      <c r="G496" s="7"/>
      <c r="H496" s="7"/>
      <c r="I496" s="825"/>
      <c r="J496" s="825"/>
    </row>
    <row r="497" spans="1:10" ht="15" customHeight="1">
      <c r="A497" s="115" t="s">
        <v>1066</v>
      </c>
      <c r="B497" s="115" t="s">
        <v>464</v>
      </c>
      <c r="E497" s="964">
        <v>0</v>
      </c>
      <c r="F497" s="7"/>
      <c r="G497" s="7"/>
      <c r="H497" s="7"/>
      <c r="I497" s="825"/>
      <c r="J497" s="825"/>
    </row>
    <row r="498" spans="1:10" ht="15.75" thickBot="1">
      <c r="A498" s="145"/>
      <c r="B498" s="183" t="s">
        <v>72</v>
      </c>
      <c r="E498" s="956">
        <v>39472899.280000001</v>
      </c>
      <c r="F498" s="55"/>
      <c r="G498" s="55"/>
      <c r="H498" s="55"/>
      <c r="I498" s="825"/>
      <c r="J498" s="825"/>
    </row>
    <row r="499" spans="1:10" ht="15.75" thickTop="1">
      <c r="A499" s="198"/>
      <c r="B499" s="198"/>
      <c r="E499" s="6"/>
      <c r="F499" s="6"/>
      <c r="G499" s="6"/>
      <c r="H499" s="6"/>
    </row>
    <row r="500" spans="1:10">
      <c r="A500" s="198"/>
      <c r="B500" s="192" t="s">
        <v>1303</v>
      </c>
      <c r="E500" s="6"/>
      <c r="F500" s="6"/>
      <c r="G500" s="6"/>
      <c r="H500" s="6"/>
    </row>
    <row r="503" spans="1:10" ht="21.75" customHeight="1">
      <c r="B503" s="1038" t="s">
        <v>469</v>
      </c>
      <c r="D503" s="480"/>
      <c r="E503" s="1038" t="s">
        <v>470</v>
      </c>
      <c r="F503" s="1038" t="s">
        <v>471</v>
      </c>
      <c r="G503" s="1038" t="s">
        <v>472</v>
      </c>
      <c r="H503" s="1038" t="s">
        <v>572</v>
      </c>
      <c r="I503" s="1038" t="s">
        <v>573</v>
      </c>
      <c r="J503" s="1038" t="s">
        <v>549</v>
      </c>
    </row>
    <row r="504" spans="1:10" ht="40.5" customHeight="1">
      <c r="B504" s="1038"/>
      <c r="C504" s="480"/>
      <c r="D504" s="480"/>
      <c r="E504" s="1038"/>
      <c r="F504" s="1038"/>
      <c r="G504" s="1038"/>
      <c r="H504" s="1038"/>
      <c r="I504" s="1038"/>
      <c r="J504" s="1038"/>
    </row>
    <row r="505" spans="1:10">
      <c r="B505" s="184" t="s">
        <v>473</v>
      </c>
      <c r="E505" s="53"/>
      <c r="F505" s="53"/>
      <c r="G505" s="53"/>
      <c r="H505" s="53"/>
      <c r="I505" s="53"/>
      <c r="J505" s="53"/>
    </row>
    <row r="506" spans="1:10">
      <c r="B506" s="128" t="s">
        <v>13</v>
      </c>
      <c r="E506" s="7"/>
      <c r="F506" s="7"/>
      <c r="G506" s="7"/>
      <c r="H506" s="7"/>
      <c r="I506" s="7"/>
      <c r="J506" s="7"/>
    </row>
    <row r="507" spans="1:10">
      <c r="B507" s="128" t="s">
        <v>13</v>
      </c>
      <c r="E507" s="7"/>
      <c r="F507" s="7"/>
      <c r="G507" s="7"/>
      <c r="H507" s="7"/>
      <c r="I507" s="7"/>
      <c r="J507" s="7"/>
    </row>
    <row r="508" spans="1:10">
      <c r="B508" s="128" t="s">
        <v>13</v>
      </c>
      <c r="E508" s="7"/>
      <c r="F508" s="7"/>
      <c r="G508" s="7"/>
      <c r="H508" s="7"/>
      <c r="I508" s="7"/>
      <c r="J508" s="7"/>
    </row>
    <row r="509" spans="1:10">
      <c r="B509" s="185" t="s">
        <v>474</v>
      </c>
      <c r="E509" s="7"/>
      <c r="F509" s="7"/>
      <c r="G509" s="7"/>
      <c r="H509" s="7"/>
      <c r="I509" s="7"/>
      <c r="J509" s="7"/>
    </row>
    <row r="510" spans="1:10">
      <c r="B510" s="128" t="s">
        <v>13</v>
      </c>
      <c r="E510" s="7"/>
      <c r="F510" s="7"/>
      <c r="G510" s="7"/>
      <c r="H510" s="7"/>
      <c r="I510" s="7"/>
      <c r="J510" s="7"/>
    </row>
    <row r="511" spans="1:10">
      <c r="B511" s="128" t="s">
        <v>13</v>
      </c>
      <c r="E511" s="7"/>
      <c r="F511" s="7"/>
      <c r="G511" s="7"/>
      <c r="H511" s="7"/>
      <c r="I511" s="7"/>
      <c r="J511" s="7"/>
    </row>
    <row r="512" spans="1:10">
      <c r="B512" s="129" t="s">
        <v>13</v>
      </c>
      <c r="E512" s="5"/>
      <c r="F512" s="5"/>
      <c r="G512" s="5"/>
      <c r="H512" s="5"/>
      <c r="I512" s="5"/>
      <c r="J512" s="5"/>
    </row>
    <row r="513" spans="2:10">
      <c r="B513" s="161"/>
      <c r="E513" s="6"/>
      <c r="F513" s="6"/>
      <c r="G513" s="6"/>
      <c r="H513" s="6"/>
      <c r="I513" s="6"/>
      <c r="J513" s="6"/>
    </row>
    <row r="514" spans="2:10" ht="22.5">
      <c r="B514" s="161"/>
      <c r="E514" s="965" t="s">
        <v>1457</v>
      </c>
      <c r="F514" s="966" t="s">
        <v>1458</v>
      </c>
      <c r="G514" s="967">
        <v>2024</v>
      </c>
      <c r="H514" s="967">
        <v>2023</v>
      </c>
      <c r="I514" s="968" t="s">
        <v>1472</v>
      </c>
      <c r="J514" s="6"/>
    </row>
    <row r="515" spans="2:10" ht="23.25">
      <c r="B515" s="161"/>
      <c r="E515" s="969" t="s">
        <v>1431</v>
      </c>
      <c r="F515" s="970" t="s">
        <v>1432</v>
      </c>
      <c r="G515" s="971">
        <v>5057221.67</v>
      </c>
      <c r="H515" s="971">
        <v>5076331.74</v>
      </c>
      <c r="I515" s="971">
        <v>-19110.070000000298</v>
      </c>
      <c r="J515" s="6"/>
    </row>
    <row r="516" spans="2:10">
      <c r="B516" s="161"/>
      <c r="E516" s="969" t="s">
        <v>1433</v>
      </c>
      <c r="F516" s="970" t="s">
        <v>1434</v>
      </c>
      <c r="G516" s="971">
        <v>140984.5</v>
      </c>
      <c r="H516" s="971">
        <v>117958.58</v>
      </c>
      <c r="I516" s="971">
        <v>23025.919999999998</v>
      </c>
      <c r="J516" s="6"/>
    </row>
    <row r="517" spans="2:10" ht="23.25">
      <c r="B517" s="161"/>
      <c r="E517" s="969" t="s">
        <v>1435</v>
      </c>
      <c r="F517" s="970" t="s">
        <v>1436</v>
      </c>
      <c r="G517" s="971">
        <v>2732918.19</v>
      </c>
      <c r="H517" s="971">
        <v>2780979.2399999998</v>
      </c>
      <c r="I517" s="971">
        <v>-48061.049999999814</v>
      </c>
      <c r="J517" s="6"/>
    </row>
    <row r="518" spans="2:10" ht="34.5">
      <c r="B518" s="161"/>
      <c r="E518" s="969" t="s">
        <v>1437</v>
      </c>
      <c r="F518" s="970" t="s">
        <v>1438</v>
      </c>
      <c r="G518" s="971">
        <v>2412898.7799999998</v>
      </c>
      <c r="H518" s="971">
        <v>2223238.19</v>
      </c>
      <c r="I518" s="971">
        <v>189660.58999999985</v>
      </c>
      <c r="J518" s="6"/>
    </row>
    <row r="519" spans="2:10" ht="34.5">
      <c r="B519" s="161"/>
      <c r="E519" s="969" t="s">
        <v>1439</v>
      </c>
      <c r="F519" s="970" t="s">
        <v>1440</v>
      </c>
      <c r="G519" s="971">
        <v>320019.41000000003</v>
      </c>
      <c r="H519" s="971">
        <v>557741.04999999993</v>
      </c>
      <c r="I519" s="971">
        <v>-237721.6399999999</v>
      </c>
      <c r="J519" s="6"/>
    </row>
    <row r="520" spans="2:10" ht="23.25">
      <c r="B520" s="161"/>
      <c r="E520" s="969" t="s">
        <v>1441</v>
      </c>
      <c r="F520" s="970" t="s">
        <v>1442</v>
      </c>
      <c r="G520" s="971">
        <v>2183318.98</v>
      </c>
      <c r="H520" s="971">
        <v>2177393.92</v>
      </c>
      <c r="I520" s="971">
        <v>5925.0600000000559</v>
      </c>
      <c r="J520" s="6"/>
    </row>
    <row r="521" spans="2:10" ht="34.5">
      <c r="B521" s="161"/>
      <c r="E521" s="969" t="s">
        <v>1443</v>
      </c>
      <c r="F521" s="970" t="s">
        <v>1444</v>
      </c>
      <c r="G521" s="971">
        <v>2183318.98</v>
      </c>
      <c r="H521" s="971">
        <v>2177393.92</v>
      </c>
      <c r="I521" s="971">
        <v>5925.0600000000559</v>
      </c>
      <c r="J521" s="6"/>
    </row>
    <row r="522" spans="2:10" ht="34.5">
      <c r="B522" s="161"/>
      <c r="E522" s="969" t="s">
        <v>1445</v>
      </c>
      <c r="F522" s="970" t="s">
        <v>1446</v>
      </c>
      <c r="G522" s="971">
        <v>0</v>
      </c>
      <c r="H522" s="971">
        <v>0</v>
      </c>
      <c r="I522" s="971">
        <v>0</v>
      </c>
      <c r="J522" s="6"/>
    </row>
    <row r="523" spans="2:10" ht="23.25">
      <c r="B523" s="161"/>
      <c r="E523" s="969" t="s">
        <v>1447</v>
      </c>
      <c r="F523" s="970" t="s">
        <v>1448</v>
      </c>
      <c r="G523" s="971">
        <v>0</v>
      </c>
      <c r="H523" s="971">
        <v>0</v>
      </c>
      <c r="I523" s="971">
        <v>0</v>
      </c>
      <c r="J523" s="6"/>
    </row>
    <row r="524" spans="2:10" ht="45.75">
      <c r="B524" s="161"/>
      <c r="E524" s="969" t="s">
        <v>1449</v>
      </c>
      <c r="F524" s="970" t="s">
        <v>1450</v>
      </c>
      <c r="G524" s="971">
        <v>0</v>
      </c>
      <c r="H524" s="971">
        <v>0</v>
      </c>
      <c r="I524" s="971">
        <v>0</v>
      </c>
      <c r="J524" s="6"/>
    </row>
    <row r="525" spans="2:10">
      <c r="B525" s="161"/>
      <c r="E525" s="6"/>
      <c r="F525" s="6"/>
      <c r="G525" s="6"/>
      <c r="H525" s="6"/>
      <c r="I525" s="6"/>
      <c r="J525" s="6"/>
    </row>
    <row r="526" spans="2:10" ht="25.5">
      <c r="B526" s="161"/>
      <c r="E526" s="192" t="s">
        <v>1304</v>
      </c>
      <c r="F526" s="6"/>
      <c r="G526" s="6"/>
      <c r="H526" s="6"/>
      <c r="I526" s="6"/>
      <c r="J526" s="6"/>
    </row>
    <row r="527" spans="2:10">
      <c r="B527" s="161"/>
      <c r="E527" s="6"/>
      <c r="F527" s="6"/>
      <c r="G527" s="6"/>
      <c r="H527" s="6"/>
      <c r="I527" s="6"/>
      <c r="J527" s="6"/>
    </row>
    <row r="528" spans="2:10">
      <c r="B528" s="161"/>
      <c r="E528" s="6"/>
      <c r="F528" s="6"/>
      <c r="G528" s="6"/>
      <c r="H528" s="6"/>
      <c r="I528" s="6"/>
      <c r="J528" s="6"/>
    </row>
    <row r="529" spans="1:10">
      <c r="E529" s="6"/>
      <c r="F529" s="6"/>
      <c r="G529" s="6"/>
      <c r="H529" s="6"/>
      <c r="I529" s="6"/>
      <c r="J529" s="6"/>
    </row>
    <row r="533" spans="1:10" ht="15" customHeight="1" thickBot="1">
      <c r="A533" s="1043" t="s">
        <v>598</v>
      </c>
      <c r="B533" s="1038" t="s">
        <v>538</v>
      </c>
      <c r="E533" s="1038" t="s">
        <v>1497</v>
      </c>
      <c r="F533" s="1038" t="s">
        <v>1498</v>
      </c>
      <c r="G533" s="1038" t="s">
        <v>380</v>
      </c>
      <c r="H533" s="1038" t="s">
        <v>381</v>
      </c>
    </row>
    <row r="534" spans="1:10">
      <c r="A534" s="1040"/>
      <c r="B534" s="1038"/>
      <c r="E534" s="1038"/>
      <c r="F534" s="1038"/>
      <c r="G534" s="1038"/>
      <c r="H534" s="1038"/>
      <c r="I534" s="823"/>
      <c r="J534" s="824"/>
    </row>
    <row r="535" spans="1:10">
      <c r="A535" s="992" t="s">
        <v>1083</v>
      </c>
      <c r="B535" s="993" t="s">
        <v>539</v>
      </c>
      <c r="E535" s="972">
        <v>421002.76</v>
      </c>
      <c r="F535" s="972">
        <v>258391.79</v>
      </c>
      <c r="G535" s="972">
        <f>+E535-F535</f>
        <v>162610.97</v>
      </c>
      <c r="H535" s="950">
        <f t="shared" ref="H535:H552" si="6">+IF(F535=0,IF(E535=0,0,1),(E535-F535)/F535)</f>
        <v>0.62931941452164564</v>
      </c>
      <c r="I535" s="825"/>
      <c r="J535" s="825"/>
    </row>
    <row r="536" spans="1:10">
      <c r="A536" s="994"/>
      <c r="B536" s="995" t="s">
        <v>1661</v>
      </c>
      <c r="E536" s="991">
        <v>271532.2</v>
      </c>
      <c r="F536" s="991">
        <v>228730.97</v>
      </c>
      <c r="G536" s="991">
        <f t="shared" ref="G536:G551" si="7">+E536-F536</f>
        <v>42801.23000000001</v>
      </c>
      <c r="H536" s="959">
        <f t="shared" si="6"/>
        <v>0.18712476933053715</v>
      </c>
      <c r="I536" s="825"/>
      <c r="J536" s="825"/>
    </row>
    <row r="537" spans="1:10">
      <c r="A537" s="994"/>
      <c r="B537" s="995" t="s">
        <v>1662</v>
      </c>
      <c r="E537" s="991">
        <v>4197.2</v>
      </c>
      <c r="F537" s="991">
        <v>0</v>
      </c>
      <c r="G537" s="991">
        <f t="shared" si="7"/>
        <v>4197.2</v>
      </c>
      <c r="H537" s="959">
        <f t="shared" si="6"/>
        <v>1</v>
      </c>
      <c r="I537" s="825"/>
      <c r="J537" s="825"/>
    </row>
    <row r="538" spans="1:10">
      <c r="A538" s="994"/>
      <c r="B538" s="995" t="s">
        <v>1663</v>
      </c>
      <c r="E538" s="991">
        <v>145273.35999999999</v>
      </c>
      <c r="F538" s="991">
        <v>29660.82</v>
      </c>
      <c r="G538" s="991">
        <f t="shared" si="7"/>
        <v>115612.53999999998</v>
      </c>
      <c r="H538" s="959">
        <f t="shared" si="6"/>
        <v>3.8978200872396642</v>
      </c>
      <c r="I538" s="825"/>
      <c r="J538" s="825"/>
    </row>
    <row r="539" spans="1:10">
      <c r="A539" s="889" t="s">
        <v>1084</v>
      </c>
      <c r="B539" s="890" t="s">
        <v>540</v>
      </c>
      <c r="E539" s="973">
        <v>0</v>
      </c>
      <c r="F539" s="973">
        <v>0</v>
      </c>
      <c r="G539" s="991">
        <f t="shared" si="7"/>
        <v>0</v>
      </c>
      <c r="H539" s="943">
        <f t="shared" si="6"/>
        <v>0</v>
      </c>
      <c r="I539" s="825"/>
      <c r="J539" s="825"/>
    </row>
    <row r="540" spans="1:10" ht="25.5" customHeight="1">
      <c r="A540" s="889" t="s">
        <v>1085</v>
      </c>
      <c r="B540" s="890" t="s">
        <v>1086</v>
      </c>
      <c r="E540" s="972">
        <v>637196.92999999993</v>
      </c>
      <c r="F540" s="972">
        <v>445696.29</v>
      </c>
      <c r="G540" s="998">
        <f t="shared" si="7"/>
        <v>191500.63999999996</v>
      </c>
      <c r="H540" s="950">
        <f t="shared" si="6"/>
        <v>0.42966621956848677</v>
      </c>
      <c r="I540" s="825"/>
      <c r="J540" s="825"/>
    </row>
    <row r="541" spans="1:10" ht="22.5">
      <c r="A541" s="886"/>
      <c r="B541" s="887" t="s">
        <v>1664</v>
      </c>
      <c r="E541" s="973">
        <v>543216.48</v>
      </c>
      <c r="F541" s="973">
        <v>353580.03</v>
      </c>
      <c r="G541" s="991">
        <f t="shared" si="7"/>
        <v>189636.44999999995</v>
      </c>
      <c r="H541" s="943">
        <f t="shared" si="6"/>
        <v>0.53633246764530207</v>
      </c>
      <c r="I541" s="825"/>
      <c r="J541" s="825"/>
    </row>
    <row r="542" spans="1:10">
      <c r="A542" s="886"/>
      <c r="B542" s="887" t="s">
        <v>1665</v>
      </c>
      <c r="E542" s="973">
        <v>57909.21</v>
      </c>
      <c r="F542" s="973">
        <v>58922.22</v>
      </c>
      <c r="G542" s="991">
        <f t="shared" si="7"/>
        <v>-1013.010000000002</v>
      </c>
      <c r="H542" s="943">
        <f t="shared" si="6"/>
        <v>-1.7192325747400591E-2</v>
      </c>
      <c r="I542" s="825"/>
      <c r="J542" s="825"/>
    </row>
    <row r="543" spans="1:10" ht="22.5">
      <c r="A543" s="886"/>
      <c r="B543" s="887" t="s">
        <v>1666</v>
      </c>
      <c r="E543" s="991">
        <v>36071.24</v>
      </c>
      <c r="F543" s="991">
        <v>33194.04</v>
      </c>
      <c r="G543" s="991">
        <f t="shared" si="7"/>
        <v>2877.1999999999971</v>
      </c>
      <c r="H543" s="959">
        <f t="shared" si="6"/>
        <v>8.6678210907741179E-2</v>
      </c>
      <c r="I543" s="825"/>
      <c r="J543" s="825"/>
    </row>
    <row r="544" spans="1:10">
      <c r="A544" s="889" t="s">
        <v>1087</v>
      </c>
      <c r="B544" s="890" t="s">
        <v>1088</v>
      </c>
      <c r="E544" s="972">
        <v>2792660.99</v>
      </c>
      <c r="F544" s="972">
        <v>3344007.4</v>
      </c>
      <c r="G544" s="998">
        <f t="shared" si="7"/>
        <v>-551346.40999999968</v>
      </c>
      <c r="H544" s="950">
        <f t="shared" si="6"/>
        <v>-0.16487595392282914</v>
      </c>
      <c r="I544" s="825"/>
      <c r="J544" s="825"/>
    </row>
    <row r="545" spans="1:10">
      <c r="A545" s="996"/>
      <c r="B545" s="997" t="s">
        <v>1669</v>
      </c>
      <c r="E545" s="973">
        <v>89585.41</v>
      </c>
      <c r="F545" s="973">
        <v>110941.70999999999</v>
      </c>
      <c r="G545" s="991">
        <f t="shared" si="7"/>
        <v>-21356.299999999988</v>
      </c>
      <c r="H545" s="943">
        <f t="shared" si="6"/>
        <v>-0.19250018771118627</v>
      </c>
      <c r="I545" s="825"/>
      <c r="J545" s="825"/>
    </row>
    <row r="546" spans="1:10">
      <c r="A546" s="996"/>
      <c r="B546" s="997" t="s">
        <v>1670</v>
      </c>
      <c r="E546" s="991">
        <v>795879.51</v>
      </c>
      <c r="F546" s="991">
        <v>509384.63</v>
      </c>
      <c r="G546" s="991">
        <f t="shared" si="7"/>
        <v>286494.88</v>
      </c>
      <c r="H546" s="959">
        <f t="shared" si="6"/>
        <v>0.56243330310143047</v>
      </c>
      <c r="I546" s="825"/>
      <c r="J546" s="825"/>
    </row>
    <row r="547" spans="1:10">
      <c r="A547" s="996"/>
      <c r="B547" s="997" t="s">
        <v>1659</v>
      </c>
      <c r="E547" s="991">
        <v>1220440.8499999999</v>
      </c>
      <c r="F547" s="991">
        <v>2413749.92</v>
      </c>
      <c r="G547" s="991">
        <f t="shared" si="7"/>
        <v>-1193309.07</v>
      </c>
      <c r="H547" s="959">
        <f t="shared" si="6"/>
        <v>-0.49437974502346127</v>
      </c>
      <c r="I547" s="825"/>
      <c r="J547" s="825"/>
    </row>
    <row r="548" spans="1:10">
      <c r="A548" s="996"/>
      <c r="B548" s="997" t="s">
        <v>1667</v>
      </c>
      <c r="E548" s="991">
        <v>22122.9</v>
      </c>
      <c r="F548" s="991">
        <v>2572</v>
      </c>
      <c r="G548" s="991">
        <f t="shared" si="7"/>
        <v>19550.900000000001</v>
      </c>
      <c r="H548" s="959">
        <f t="shared" si="6"/>
        <v>7.6014385692068434</v>
      </c>
      <c r="I548" s="825"/>
      <c r="J548" s="825"/>
    </row>
    <row r="549" spans="1:10">
      <c r="A549" s="996"/>
      <c r="B549" s="997" t="s">
        <v>1671</v>
      </c>
      <c r="E549" s="991">
        <v>304536.87</v>
      </c>
      <c r="F549" s="991">
        <v>170000</v>
      </c>
      <c r="G549" s="991">
        <f t="shared" si="7"/>
        <v>134536.87</v>
      </c>
      <c r="H549" s="959">
        <f t="shared" si="6"/>
        <v>0.79139335294117641</v>
      </c>
      <c r="I549" s="825"/>
      <c r="J549" s="825"/>
    </row>
    <row r="550" spans="1:10" ht="22.5">
      <c r="A550" s="996"/>
      <c r="B550" s="997" t="s">
        <v>1668</v>
      </c>
      <c r="E550" s="991">
        <v>360095.45</v>
      </c>
      <c r="F550" s="991">
        <v>137359.14000000001</v>
      </c>
      <c r="G550" s="991">
        <f t="shared" si="7"/>
        <v>222736.31</v>
      </c>
      <c r="H550" s="959">
        <f t="shared" si="6"/>
        <v>1.621561623056172</v>
      </c>
      <c r="I550" s="825"/>
      <c r="J550" s="825"/>
    </row>
    <row r="551" spans="1:10">
      <c r="A551" s="889" t="s">
        <v>1660</v>
      </c>
      <c r="B551" s="997" t="s">
        <v>1088</v>
      </c>
      <c r="E551" s="973">
        <v>0</v>
      </c>
      <c r="F551" s="973">
        <v>0</v>
      </c>
      <c r="G551" s="991">
        <f t="shared" si="7"/>
        <v>0</v>
      </c>
      <c r="H551" s="959">
        <f t="shared" si="6"/>
        <v>0</v>
      </c>
      <c r="I551" s="825"/>
      <c r="J551" s="825"/>
    </row>
    <row r="552" spans="1:10" ht="15.75" thickBot="1">
      <c r="A552" s="165"/>
      <c r="B552" s="165" t="s">
        <v>72</v>
      </c>
      <c r="E552" s="974">
        <v>3850860.68</v>
      </c>
      <c r="F552" s="974">
        <v>4048095.48</v>
      </c>
      <c r="G552" s="974">
        <v>-197234.7999999997</v>
      </c>
      <c r="H552" s="944">
        <f t="shared" si="6"/>
        <v>-4.8722862633664911E-2</v>
      </c>
    </row>
    <row r="553" spans="1:10" ht="15.75" thickTop="1">
      <c r="A553" s="198"/>
      <c r="B553" s="198"/>
      <c r="E553" s="6"/>
      <c r="F553" s="6"/>
      <c r="G553" s="6"/>
      <c r="H553" s="6"/>
    </row>
    <row r="554" spans="1:10">
      <c r="A554" s="198"/>
      <c r="B554" s="192" t="s">
        <v>1310</v>
      </c>
      <c r="E554" s="6"/>
      <c r="F554" s="6"/>
      <c r="G554" s="6"/>
      <c r="H554" s="6"/>
    </row>
    <row r="555" spans="1:10">
      <c r="A555" s="198"/>
      <c r="B555" s="198"/>
      <c r="E555" s="6"/>
      <c r="F555" s="6"/>
      <c r="G555" s="6"/>
      <c r="H555" s="6"/>
    </row>
    <row r="557" spans="1:10" ht="15" customHeight="1" thickBot="1">
      <c r="A557" s="1043" t="s">
        <v>598</v>
      </c>
      <c r="B557" s="1038" t="s">
        <v>520</v>
      </c>
      <c r="E557" s="1038" t="s">
        <v>1497</v>
      </c>
      <c r="F557" s="1038" t="s">
        <v>1498</v>
      </c>
      <c r="G557" s="1038" t="s">
        <v>380</v>
      </c>
      <c r="H557" s="1038" t="s">
        <v>381</v>
      </c>
    </row>
    <row r="558" spans="1:10">
      <c r="A558" s="1040"/>
      <c r="B558" s="1038"/>
      <c r="E558" s="1038"/>
      <c r="F558" s="1038"/>
      <c r="G558" s="1038"/>
      <c r="H558" s="1038"/>
      <c r="I558" s="823"/>
      <c r="J558" s="824"/>
    </row>
    <row r="559" spans="1:10">
      <c r="A559" s="127"/>
      <c r="B559" s="127" t="s">
        <v>521</v>
      </c>
      <c r="E559" s="975">
        <v>8480793</v>
      </c>
      <c r="F559" s="975">
        <v>7471479.6699999999</v>
      </c>
      <c r="G559" s="975">
        <v>1009313.3300000001</v>
      </c>
      <c r="H559" s="949">
        <f t="shared" ref="H559:H585" si="8">+IF(F559=0,IF(E559=0,0,1),(E559-F559)/F559)</f>
        <v>0.13508881434191203</v>
      </c>
      <c r="I559" s="825"/>
      <c r="J559" s="825"/>
    </row>
    <row r="560" spans="1:10">
      <c r="A560" s="128" t="s">
        <v>1067</v>
      </c>
      <c r="B560" s="128" t="s">
        <v>522</v>
      </c>
      <c r="E560" s="976">
        <v>4600000</v>
      </c>
      <c r="F560" s="976">
        <v>4552479.67</v>
      </c>
      <c r="G560" s="976">
        <v>47520.330000000075</v>
      </c>
      <c r="H560" s="945">
        <f t="shared" si="8"/>
        <v>1.0438339859736282E-2</v>
      </c>
      <c r="I560" s="825"/>
      <c r="J560" s="825"/>
    </row>
    <row r="561" spans="1:10">
      <c r="A561" s="128" t="s">
        <v>1068</v>
      </c>
      <c r="B561" s="128" t="s">
        <v>523</v>
      </c>
      <c r="E561" s="976">
        <v>2350000</v>
      </c>
      <c r="F561" s="976">
        <v>2200000</v>
      </c>
      <c r="G561" s="976">
        <v>150000</v>
      </c>
      <c r="H561" s="945">
        <f t="shared" si="8"/>
        <v>6.8181818181818177E-2</v>
      </c>
      <c r="I561" s="825"/>
      <c r="J561" s="825"/>
    </row>
    <row r="562" spans="1:10">
      <c r="A562" s="128" t="s">
        <v>1069</v>
      </c>
      <c r="B562" s="128" t="s">
        <v>524</v>
      </c>
      <c r="E562" s="976">
        <v>0</v>
      </c>
      <c r="F562" s="976">
        <v>0</v>
      </c>
      <c r="G562" s="976">
        <v>0</v>
      </c>
      <c r="H562" s="945">
        <f t="shared" si="8"/>
        <v>0</v>
      </c>
      <c r="I562" s="825"/>
      <c r="J562" s="825"/>
    </row>
    <row r="563" spans="1:10">
      <c r="A563" s="128" t="s">
        <v>1070</v>
      </c>
      <c r="B563" s="128" t="s">
        <v>525</v>
      </c>
      <c r="E563" s="976">
        <v>1530793</v>
      </c>
      <c r="F563" s="976">
        <v>719000</v>
      </c>
      <c r="G563" s="976">
        <v>811793</v>
      </c>
      <c r="H563" s="945">
        <f t="shared" si="8"/>
        <v>1.1290584144645341</v>
      </c>
      <c r="I563" s="825"/>
      <c r="J563" s="825"/>
    </row>
    <row r="564" spans="1:10">
      <c r="A564" s="128" t="s">
        <v>1071</v>
      </c>
      <c r="B564" s="128" t="s">
        <v>526</v>
      </c>
      <c r="E564" s="976">
        <v>0</v>
      </c>
      <c r="F564" s="976">
        <v>0</v>
      </c>
      <c r="G564" s="976">
        <v>0</v>
      </c>
      <c r="H564" s="945">
        <f t="shared" si="8"/>
        <v>0</v>
      </c>
      <c r="I564" s="825"/>
      <c r="J564" s="825"/>
    </row>
    <row r="565" spans="1:10">
      <c r="A565" s="123"/>
      <c r="B565" s="123" t="s">
        <v>13</v>
      </c>
      <c r="E565" s="976">
        <v>0</v>
      </c>
      <c r="F565" s="976">
        <v>0</v>
      </c>
      <c r="G565" s="976">
        <v>0</v>
      </c>
      <c r="H565" s="945">
        <f t="shared" si="8"/>
        <v>0</v>
      </c>
      <c r="I565" s="825"/>
      <c r="J565" s="825"/>
    </row>
    <row r="566" spans="1:10">
      <c r="A566" s="115"/>
      <c r="B566" s="115" t="s">
        <v>13</v>
      </c>
      <c r="E566" s="977">
        <v>0</v>
      </c>
      <c r="F566" s="977">
        <v>0</v>
      </c>
      <c r="G566" s="977">
        <v>0</v>
      </c>
      <c r="H566" s="946">
        <f t="shared" si="8"/>
        <v>0</v>
      </c>
      <c r="I566" s="825"/>
      <c r="J566" s="825"/>
    </row>
    <row r="567" spans="1:10">
      <c r="A567" s="166"/>
      <c r="B567" s="186" t="s">
        <v>527</v>
      </c>
      <c r="E567" s="978">
        <v>0</v>
      </c>
      <c r="F567" s="978">
        <v>0</v>
      </c>
      <c r="G567" s="978">
        <v>0</v>
      </c>
      <c r="H567" s="947">
        <f t="shared" si="8"/>
        <v>0</v>
      </c>
      <c r="I567" s="825"/>
      <c r="J567" s="825"/>
    </row>
    <row r="568" spans="1:10">
      <c r="A568" s="167"/>
      <c r="B568" s="167" t="s">
        <v>628</v>
      </c>
      <c r="E568" s="979">
        <v>3722694.68</v>
      </c>
      <c r="F568" s="979">
        <v>4411436.9000000004</v>
      </c>
      <c r="G568" s="979">
        <v>-688742.2200000002</v>
      </c>
      <c r="H568" s="948">
        <f t="shared" si="8"/>
        <v>-0.15612650381557086</v>
      </c>
      <c r="I568" s="825"/>
      <c r="J568" s="825"/>
    </row>
    <row r="569" spans="1:10" ht="22.5">
      <c r="A569" s="163" t="s">
        <v>1453</v>
      </c>
      <c r="B569" s="163" t="s">
        <v>1454</v>
      </c>
      <c r="E569" s="976">
        <v>0</v>
      </c>
      <c r="F569" s="976">
        <v>53771.9</v>
      </c>
      <c r="G569" s="976">
        <v>-53771.9</v>
      </c>
      <c r="H569" s="945">
        <f t="shared" si="8"/>
        <v>-1</v>
      </c>
      <c r="I569" s="825"/>
      <c r="J569" s="825"/>
    </row>
    <row r="570" spans="1:10" ht="22.5">
      <c r="A570" s="128" t="s">
        <v>1072</v>
      </c>
      <c r="B570" s="128" t="s">
        <v>528</v>
      </c>
      <c r="E570" s="976">
        <v>0</v>
      </c>
      <c r="F570" s="976">
        <v>0</v>
      </c>
      <c r="G570" s="976">
        <v>0</v>
      </c>
      <c r="H570" s="945">
        <f t="shared" si="8"/>
        <v>0</v>
      </c>
      <c r="I570" s="825"/>
      <c r="J570" s="825"/>
    </row>
    <row r="571" spans="1:10" ht="22.5">
      <c r="A571" s="128" t="s">
        <v>1073</v>
      </c>
      <c r="B571" s="128" t="s">
        <v>529</v>
      </c>
      <c r="E571" s="976">
        <v>0</v>
      </c>
      <c r="F571" s="976">
        <v>55200</v>
      </c>
      <c r="G571" s="976">
        <v>-55200</v>
      </c>
      <c r="H571" s="945">
        <f t="shared" si="8"/>
        <v>-1</v>
      </c>
      <c r="I571" s="825"/>
      <c r="J571" s="825"/>
    </row>
    <row r="572" spans="1:10" ht="14.25" customHeight="1">
      <c r="A572" s="128" t="s">
        <v>1074</v>
      </c>
      <c r="B572" s="128" t="s">
        <v>530</v>
      </c>
      <c r="E572" s="976">
        <v>3712694.68</v>
      </c>
      <c r="F572" s="976">
        <v>4302465</v>
      </c>
      <c r="G572" s="976">
        <v>-589770.31999999983</v>
      </c>
      <c r="H572" s="945">
        <f t="shared" si="8"/>
        <v>-0.13707730800831613</v>
      </c>
      <c r="I572" s="825"/>
      <c r="J572" s="825"/>
    </row>
    <row r="573" spans="1:10">
      <c r="A573" s="129" t="s">
        <v>1075</v>
      </c>
      <c r="B573" s="129" t="s">
        <v>629</v>
      </c>
      <c r="E573" s="977">
        <v>10000</v>
      </c>
      <c r="F573" s="977">
        <v>0</v>
      </c>
      <c r="G573" s="977">
        <v>10000</v>
      </c>
      <c r="H573" s="946">
        <f t="shared" si="8"/>
        <v>1</v>
      </c>
      <c r="I573" s="825"/>
      <c r="J573" s="825"/>
    </row>
    <row r="574" spans="1:10">
      <c r="A574" s="167"/>
      <c r="B574" s="167" t="s">
        <v>531</v>
      </c>
      <c r="E574" s="979">
        <v>3430913.69</v>
      </c>
      <c r="F574" s="979">
        <v>1024985.58</v>
      </c>
      <c r="G574" s="979">
        <v>2405928.11</v>
      </c>
      <c r="H574" s="948">
        <f t="shared" si="8"/>
        <v>2.3472799588068352</v>
      </c>
      <c r="I574" s="825"/>
      <c r="J574" s="825"/>
    </row>
    <row r="575" spans="1:10">
      <c r="A575" s="128" t="s">
        <v>1076</v>
      </c>
      <c r="B575" s="128" t="s">
        <v>532</v>
      </c>
      <c r="E575" s="976">
        <v>0</v>
      </c>
      <c r="F575" s="976">
        <v>0</v>
      </c>
      <c r="G575" s="976">
        <v>0</v>
      </c>
      <c r="H575" s="945">
        <f t="shared" si="8"/>
        <v>0</v>
      </c>
      <c r="I575" s="825"/>
      <c r="J575" s="825"/>
    </row>
    <row r="576" spans="1:10">
      <c r="A576" s="128" t="s">
        <v>1077</v>
      </c>
      <c r="B576" s="128" t="s">
        <v>533</v>
      </c>
      <c r="E576" s="976">
        <v>0</v>
      </c>
      <c r="F576" s="976">
        <v>0</v>
      </c>
      <c r="G576" s="976">
        <v>0</v>
      </c>
      <c r="H576" s="945">
        <f t="shared" si="8"/>
        <v>0</v>
      </c>
      <c r="I576" s="825"/>
      <c r="J576" s="825"/>
    </row>
    <row r="577" spans="1:10">
      <c r="A577" s="128" t="s">
        <v>1078</v>
      </c>
      <c r="B577" s="128" t="s">
        <v>534</v>
      </c>
      <c r="E577" s="976">
        <v>0</v>
      </c>
      <c r="F577" s="976">
        <v>0</v>
      </c>
      <c r="G577" s="976">
        <v>0</v>
      </c>
      <c r="H577" s="945">
        <f t="shared" si="8"/>
        <v>0</v>
      </c>
      <c r="I577" s="825"/>
      <c r="J577" s="825"/>
    </row>
    <row r="578" spans="1:10">
      <c r="A578" s="128" t="s">
        <v>1079</v>
      </c>
      <c r="B578" s="128" t="s">
        <v>535</v>
      </c>
      <c r="E578" s="976">
        <v>1079971.29</v>
      </c>
      <c r="F578" s="976">
        <v>946954.74</v>
      </c>
      <c r="G578" s="976">
        <v>133016.55000000005</v>
      </c>
      <c r="H578" s="945">
        <f t="shared" si="8"/>
        <v>0.14046769542544352</v>
      </c>
      <c r="I578" s="825"/>
      <c r="J578" s="825"/>
    </row>
    <row r="579" spans="1:10">
      <c r="A579" s="128" t="s">
        <v>1080</v>
      </c>
      <c r="B579" s="128" t="s">
        <v>536</v>
      </c>
      <c r="E579" s="976">
        <v>95159.27</v>
      </c>
      <c r="F579" s="976">
        <v>78030.84</v>
      </c>
      <c r="G579" s="976">
        <v>17128.430000000008</v>
      </c>
      <c r="H579" s="945">
        <f t="shared" si="8"/>
        <v>0.21950846613979816</v>
      </c>
      <c r="I579" s="825"/>
      <c r="J579" s="825"/>
    </row>
    <row r="580" spans="1:10">
      <c r="A580" s="128" t="s">
        <v>1081</v>
      </c>
      <c r="B580" s="128" t="s">
        <v>537</v>
      </c>
      <c r="E580" s="976">
        <v>1665783.13</v>
      </c>
      <c r="F580" s="976">
        <v>0</v>
      </c>
      <c r="G580" s="976">
        <v>1665783.13</v>
      </c>
      <c r="H580" s="945">
        <f t="shared" si="8"/>
        <v>1</v>
      </c>
      <c r="I580" s="825"/>
      <c r="J580" s="825"/>
    </row>
    <row r="581" spans="1:10">
      <c r="A581" s="128" t="s">
        <v>1455</v>
      </c>
      <c r="B581" s="128" t="s">
        <v>1456</v>
      </c>
      <c r="E581" s="976">
        <v>340000</v>
      </c>
      <c r="F581" s="976">
        <v>0</v>
      </c>
      <c r="G581" s="976">
        <v>340000</v>
      </c>
      <c r="H581" s="945">
        <f t="shared" si="8"/>
        <v>1</v>
      </c>
      <c r="I581" s="825"/>
      <c r="J581" s="825"/>
    </row>
    <row r="582" spans="1:10">
      <c r="A582" s="128" t="s">
        <v>1082</v>
      </c>
      <c r="B582" s="128" t="s">
        <v>1471</v>
      </c>
      <c r="E582" s="976">
        <v>250000</v>
      </c>
      <c r="F582" s="976">
        <v>0</v>
      </c>
      <c r="G582" s="976">
        <v>250000</v>
      </c>
      <c r="H582" s="945">
        <f t="shared" si="8"/>
        <v>1</v>
      </c>
      <c r="I582" s="825"/>
      <c r="J582" s="825"/>
    </row>
    <row r="583" spans="1:10">
      <c r="A583" s="123"/>
      <c r="B583" s="123" t="s">
        <v>13</v>
      </c>
      <c r="E583" s="976">
        <v>0</v>
      </c>
      <c r="F583" s="976">
        <v>0</v>
      </c>
      <c r="G583" s="976">
        <v>0</v>
      </c>
      <c r="H583" s="945">
        <f t="shared" si="8"/>
        <v>0</v>
      </c>
      <c r="I583" s="825"/>
      <c r="J583" s="825"/>
    </row>
    <row r="584" spans="1:10">
      <c r="A584" s="115"/>
      <c r="B584" s="115" t="s">
        <v>13</v>
      </c>
      <c r="E584" s="976">
        <v>0</v>
      </c>
      <c r="F584" s="976">
        <v>0</v>
      </c>
      <c r="G584" s="976">
        <v>0</v>
      </c>
      <c r="H584" s="945">
        <f t="shared" si="8"/>
        <v>0</v>
      </c>
      <c r="I584" s="825"/>
      <c r="J584" s="825"/>
    </row>
    <row r="585" spans="1:10" ht="15.75" thickBot="1">
      <c r="A585" s="165"/>
      <c r="B585" s="165" t="s">
        <v>72</v>
      </c>
      <c r="E585" s="980">
        <v>15634401.369999999</v>
      </c>
      <c r="F585" s="980">
        <v>12907902.15</v>
      </c>
      <c r="G585" s="980">
        <v>2726499.2199999997</v>
      </c>
      <c r="H585" s="944">
        <f t="shared" si="8"/>
        <v>0.21122713732378259</v>
      </c>
    </row>
    <row r="586" spans="1:10" ht="15.75" thickTop="1"/>
    <row r="587" spans="1:10">
      <c r="B587" s="192" t="s">
        <v>1311</v>
      </c>
      <c r="E587" s="1" t="s">
        <v>1520</v>
      </c>
    </row>
  </sheetData>
  <mergeCells count="125">
    <mergeCell ref="E385:E386"/>
    <mergeCell ref="F385:F386"/>
    <mergeCell ref="G385:G386"/>
    <mergeCell ref="H385:H386"/>
    <mergeCell ref="O77:O78"/>
    <mergeCell ref="B336:B337"/>
    <mergeCell ref="E336:E337"/>
    <mergeCell ref="F336:F337"/>
    <mergeCell ref="G336:G337"/>
    <mergeCell ref="H336:H337"/>
    <mergeCell ref="B262:B263"/>
    <mergeCell ref="E262:E263"/>
    <mergeCell ref="F262:F263"/>
    <mergeCell ref="G262:G263"/>
    <mergeCell ref="H262:H263"/>
    <mergeCell ref="B77:B78"/>
    <mergeCell ref="E77:E78"/>
    <mergeCell ref="F77:F78"/>
    <mergeCell ref="G77:G78"/>
    <mergeCell ref="H77:H78"/>
    <mergeCell ref="I77:I78"/>
    <mergeCell ref="J77:J78"/>
    <mergeCell ref="K385:K386"/>
    <mergeCell ref="L385:L386"/>
    <mergeCell ref="M385:M386"/>
    <mergeCell ref="N385:N386"/>
    <mergeCell ref="O385:O386"/>
    <mergeCell ref="A533:A534"/>
    <mergeCell ref="A557:A558"/>
    <mergeCell ref="A1:A2"/>
    <mergeCell ref="A12:A14"/>
    <mergeCell ref="A77:A78"/>
    <mergeCell ref="A120:A121"/>
    <mergeCell ref="A220:A221"/>
    <mergeCell ref="A262:A263"/>
    <mergeCell ref="A398:A399"/>
    <mergeCell ref="A452:A453"/>
    <mergeCell ref="A466:A467"/>
    <mergeCell ref="A336:A337"/>
    <mergeCell ref="I12:I14"/>
    <mergeCell ref="J12:J14"/>
    <mergeCell ref="N77:N78"/>
    <mergeCell ref="B1:B2"/>
    <mergeCell ref="E1:E2"/>
    <mergeCell ref="F1:F2"/>
    <mergeCell ref="G1:G2"/>
    <mergeCell ref="H1:H2"/>
    <mergeCell ref="B12:B14"/>
    <mergeCell ref="E12:E14"/>
    <mergeCell ref="F12:F14"/>
    <mergeCell ref="G12:G14"/>
    <mergeCell ref="H12:H14"/>
    <mergeCell ref="W220:W221"/>
    <mergeCell ref="B178:B179"/>
    <mergeCell ref="E178:F178"/>
    <mergeCell ref="G178:G179"/>
    <mergeCell ref="B220:B221"/>
    <mergeCell ref="E220:E221"/>
    <mergeCell ref="F220:F221"/>
    <mergeCell ref="G220:G221"/>
    <mergeCell ref="W77:W78"/>
    <mergeCell ref="B120:B121"/>
    <mergeCell ref="E120:E121"/>
    <mergeCell ref="F120:F121"/>
    <mergeCell ref="G120:G121"/>
    <mergeCell ref="H120:H121"/>
    <mergeCell ref="K77:K78"/>
    <mergeCell ref="L77:L78"/>
    <mergeCell ref="M77:M78"/>
    <mergeCell ref="P77:P78"/>
    <mergeCell ref="Q77:Q78"/>
    <mergeCell ref="R77:R78"/>
    <mergeCell ref="S77:S78"/>
    <mergeCell ref="T77:T78"/>
    <mergeCell ref="U77:U78"/>
    <mergeCell ref="V77:V78"/>
    <mergeCell ref="R220:R221"/>
    <mergeCell ref="S220:S221"/>
    <mergeCell ref="T220:T221"/>
    <mergeCell ref="V220:V221"/>
    <mergeCell ref="H220:H221"/>
    <mergeCell ref="I220:I221"/>
    <mergeCell ref="J220:J221"/>
    <mergeCell ref="K220:K221"/>
    <mergeCell ref="N220:N221"/>
    <mergeCell ref="O220:O221"/>
    <mergeCell ref="P220:P221"/>
    <mergeCell ref="Q220:Q221"/>
    <mergeCell ref="U220:U221"/>
    <mergeCell ref="L220:L221"/>
    <mergeCell ref="M220:M221"/>
    <mergeCell ref="I385:I386"/>
    <mergeCell ref="B503:B504"/>
    <mergeCell ref="E503:E504"/>
    <mergeCell ref="F503:F504"/>
    <mergeCell ref="G503:G504"/>
    <mergeCell ref="H503:H504"/>
    <mergeCell ref="I503:I504"/>
    <mergeCell ref="J503:J504"/>
    <mergeCell ref="B398:B399"/>
    <mergeCell ref="E398:E399"/>
    <mergeCell ref="F398:F399"/>
    <mergeCell ref="G398:G399"/>
    <mergeCell ref="H398:H399"/>
    <mergeCell ref="B466:B467"/>
    <mergeCell ref="E466:E467"/>
    <mergeCell ref="F466:G466"/>
    <mergeCell ref="H466:H467"/>
    <mergeCell ref="B452:B453"/>
    <mergeCell ref="E452:E453"/>
    <mergeCell ref="F452:F453"/>
    <mergeCell ref="G452:G453"/>
    <mergeCell ref="H452:H453"/>
    <mergeCell ref="B385:B386"/>
    <mergeCell ref="J385:J386"/>
    <mergeCell ref="B557:B558"/>
    <mergeCell ref="E557:E558"/>
    <mergeCell ref="F557:F558"/>
    <mergeCell ref="G557:G558"/>
    <mergeCell ref="H557:H558"/>
    <mergeCell ref="B533:B534"/>
    <mergeCell ref="E533:E534"/>
    <mergeCell ref="F533:F534"/>
    <mergeCell ref="G533:G534"/>
    <mergeCell ref="H533:H534"/>
  </mergeCells>
  <pageMargins left="0.70866141732283472" right="0.70866141732283472" top="0.55118110236220474" bottom="0.55118110236220474" header="0.39370078740157483" footer="0.22"/>
  <pageSetup paperSize="9" scale="49" fitToHeight="0" orientation="landscape" r:id="rId1"/>
  <headerFooter>
    <oddFooter>&amp;L&amp;D
&amp;A&amp;R&amp;P di &amp;N</oddFooter>
  </headerFooter>
  <rowBreaks count="10" manualBreakCount="10">
    <brk id="63" max="15" man="1"/>
    <brk id="118" max="15" man="1"/>
    <brk id="177" max="15" man="1"/>
    <brk id="218" max="15" man="1"/>
    <brk id="261" max="15" man="1"/>
    <brk id="318" max="15" man="1"/>
    <brk id="396" max="15" man="1"/>
    <brk id="464" max="15" man="1"/>
    <brk id="501" max="15" man="1"/>
    <brk id="531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workbookViewId="0">
      <selection sqref="A1:A2"/>
    </sheetView>
  </sheetViews>
  <sheetFormatPr defaultColWidth="9.140625" defaultRowHeight="14.25"/>
  <cols>
    <col min="1" max="1" width="46.42578125" style="191" bestFit="1" customWidth="1"/>
    <col min="2" max="2" width="14.5703125" style="191" customWidth="1"/>
    <col min="3" max="3" width="15" style="191" bestFit="1" customWidth="1"/>
    <col min="4" max="4" width="13.5703125" style="191" customWidth="1"/>
    <col min="5" max="6" width="11.7109375" style="191" bestFit="1" customWidth="1"/>
    <col min="7" max="7" width="13.5703125" style="191" bestFit="1" customWidth="1"/>
    <col min="8" max="8" width="15" style="191" bestFit="1" customWidth="1"/>
    <col min="9" max="9" width="14.140625" style="191" customWidth="1"/>
    <col min="10" max="10" width="18" style="191" bestFit="1" customWidth="1"/>
    <col min="11" max="16384" width="9.140625" style="191"/>
  </cols>
  <sheetData>
    <row r="1" spans="1:10" ht="48">
      <c r="A1" s="1117" t="s">
        <v>1496</v>
      </c>
      <c r="B1" s="69" t="s">
        <v>1478</v>
      </c>
      <c r="C1" s="69" t="s">
        <v>1479</v>
      </c>
      <c r="D1" s="69" t="s">
        <v>1480</v>
      </c>
      <c r="E1" s="69" t="s">
        <v>1481</v>
      </c>
      <c r="F1" s="69" t="s">
        <v>1482</v>
      </c>
      <c r="G1" s="69" t="s">
        <v>1483</v>
      </c>
      <c r="H1" s="69" t="s">
        <v>1484</v>
      </c>
      <c r="I1" s="69" t="s">
        <v>1485</v>
      </c>
      <c r="J1" s="69" t="s">
        <v>1486</v>
      </c>
    </row>
    <row r="2" spans="1:10">
      <c r="A2" s="1117"/>
      <c r="B2" s="69" t="s">
        <v>1224</v>
      </c>
      <c r="C2" s="69" t="s">
        <v>1225</v>
      </c>
      <c r="D2" s="69" t="s">
        <v>1226</v>
      </c>
      <c r="E2" s="69" t="s">
        <v>1227</v>
      </c>
      <c r="F2" s="69" t="s">
        <v>1228</v>
      </c>
      <c r="G2" s="69" t="s">
        <v>1229</v>
      </c>
      <c r="H2" s="69" t="s">
        <v>1230</v>
      </c>
      <c r="I2" s="69" t="s">
        <v>1231</v>
      </c>
      <c r="J2" s="69" t="s">
        <v>1232</v>
      </c>
    </row>
    <row r="3" spans="1:10">
      <c r="A3" s="228" t="s">
        <v>1487</v>
      </c>
      <c r="B3" s="229"/>
      <c r="C3" s="230"/>
      <c r="D3" s="231">
        <v>633</v>
      </c>
      <c r="E3" s="231">
        <v>75</v>
      </c>
      <c r="F3" s="231">
        <v>57</v>
      </c>
      <c r="G3" s="231">
        <v>651</v>
      </c>
      <c r="H3" s="231"/>
      <c r="I3" s="231"/>
      <c r="J3" s="231"/>
    </row>
    <row r="4" spans="1:10">
      <c r="A4" s="232" t="s">
        <v>1488</v>
      </c>
      <c r="B4" s="233">
        <v>10736751.239999998</v>
      </c>
      <c r="C4" s="233">
        <v>11842686.779999999</v>
      </c>
      <c r="D4" s="231"/>
      <c r="E4" s="231"/>
      <c r="F4" s="231"/>
      <c r="G4" s="231"/>
      <c r="H4" s="233">
        <v>12623573.6</v>
      </c>
      <c r="I4" s="233">
        <v>1105935.540000001</v>
      </c>
      <c r="J4" s="234">
        <v>780886.8200000003</v>
      </c>
    </row>
    <row r="5" spans="1:10" ht="25.5">
      <c r="A5" s="232" t="s">
        <v>1489</v>
      </c>
      <c r="B5" s="233">
        <v>1504064.8</v>
      </c>
      <c r="C5" s="233">
        <v>1954957.87</v>
      </c>
      <c r="D5" s="235"/>
      <c r="E5" s="233"/>
      <c r="F5" s="233"/>
      <c r="G5" s="233"/>
      <c r="H5" s="233">
        <v>2577791.65</v>
      </c>
      <c r="I5" s="233">
        <v>450893.07000000007</v>
      </c>
      <c r="J5" s="234">
        <v>622833.7799999998</v>
      </c>
    </row>
    <row r="6" spans="1:10" ht="15">
      <c r="A6" s="215" t="s">
        <v>1490</v>
      </c>
      <c r="B6" s="233">
        <v>1867531.83</v>
      </c>
      <c r="C6" s="233">
        <v>2210350.15</v>
      </c>
      <c r="D6" s="235"/>
      <c r="E6" s="233"/>
      <c r="F6" s="233"/>
      <c r="G6" s="233"/>
      <c r="H6" s="233">
        <v>2210350.15</v>
      </c>
      <c r="I6" s="233">
        <v>342818.31999999983</v>
      </c>
      <c r="J6" s="234">
        <v>0</v>
      </c>
    </row>
    <row r="7" spans="1:10">
      <c r="A7" s="228" t="s">
        <v>1491</v>
      </c>
      <c r="B7" s="233"/>
      <c r="C7" s="233"/>
      <c r="D7" s="231">
        <v>33</v>
      </c>
      <c r="E7" s="231">
        <v>5</v>
      </c>
      <c r="F7" s="231">
        <v>8</v>
      </c>
      <c r="G7" s="231">
        <v>30</v>
      </c>
      <c r="H7" s="233"/>
      <c r="I7" s="233"/>
      <c r="J7" s="234">
        <v>0</v>
      </c>
    </row>
    <row r="8" spans="1:10" ht="15">
      <c r="A8" s="215" t="s">
        <v>1492</v>
      </c>
      <c r="B8" s="233">
        <v>941181.76</v>
      </c>
      <c r="C8" s="233">
        <v>769804.85</v>
      </c>
      <c r="D8" s="231"/>
      <c r="E8" s="231"/>
      <c r="F8" s="231"/>
      <c r="G8" s="231"/>
      <c r="H8" s="233">
        <v>773253.21</v>
      </c>
      <c r="I8" s="233">
        <v>-171376.91000000003</v>
      </c>
      <c r="J8" s="234">
        <v>3448.359999999986</v>
      </c>
    </row>
    <row r="9" spans="1:10" ht="30">
      <c r="A9" s="236" t="s">
        <v>1493</v>
      </c>
      <c r="B9" s="233">
        <v>602717.52</v>
      </c>
      <c r="C9" s="233">
        <v>511426.02</v>
      </c>
      <c r="D9" s="231"/>
      <c r="E9" s="231"/>
      <c r="F9" s="231"/>
      <c r="G9" s="231"/>
      <c r="H9" s="233">
        <v>497660.24</v>
      </c>
      <c r="I9" s="233">
        <v>-91291.5</v>
      </c>
      <c r="J9" s="234">
        <v>-13765.780000000028</v>
      </c>
    </row>
    <row r="10" spans="1:10">
      <c r="A10" s="228" t="s">
        <v>1233</v>
      </c>
      <c r="B10" s="233"/>
      <c r="C10" s="233"/>
      <c r="D10" s="231">
        <v>1566</v>
      </c>
      <c r="E10" s="231">
        <v>179</v>
      </c>
      <c r="F10" s="231">
        <v>140</v>
      </c>
      <c r="G10" s="231">
        <v>1605</v>
      </c>
      <c r="H10" s="233"/>
      <c r="I10" s="233"/>
      <c r="J10" s="234">
        <v>0</v>
      </c>
    </row>
    <row r="11" spans="1:10" ht="30">
      <c r="A11" s="236" t="s">
        <v>1494</v>
      </c>
      <c r="B11" s="233">
        <v>5741737.5300000003</v>
      </c>
      <c r="C11" s="233">
        <v>8355351.1200000001</v>
      </c>
      <c r="D11" s="233"/>
      <c r="E11" s="233"/>
      <c r="F11" s="233"/>
      <c r="G11" s="233"/>
      <c r="H11" s="233">
        <v>8355351.1200000001</v>
      </c>
      <c r="I11" s="233">
        <v>2613613.59</v>
      </c>
      <c r="J11" s="233">
        <v>0</v>
      </c>
    </row>
    <row r="12" spans="1:10" ht="15">
      <c r="A12" s="215" t="s">
        <v>1495</v>
      </c>
      <c r="B12" s="233">
        <v>8896694.3300000001</v>
      </c>
      <c r="C12" s="233">
        <v>10954909.220000001</v>
      </c>
      <c r="D12" s="233"/>
      <c r="E12" s="233"/>
      <c r="F12" s="233"/>
      <c r="G12" s="233"/>
      <c r="H12" s="233">
        <v>11452813.869999999</v>
      </c>
      <c r="I12" s="233">
        <v>2058214.8900000006</v>
      </c>
      <c r="J12" s="233">
        <v>497904.64999999851</v>
      </c>
    </row>
    <row r="13" spans="1:10" ht="15">
      <c r="A13" s="237" t="s">
        <v>72</v>
      </c>
      <c r="B13" s="238">
        <v>30290679.009999998</v>
      </c>
      <c r="C13" s="238">
        <v>36599486.009999998</v>
      </c>
      <c r="D13" s="239"/>
      <c r="E13" s="239"/>
      <c r="F13" s="239"/>
      <c r="G13" s="239"/>
      <c r="H13" s="238">
        <v>38490793.839999996</v>
      </c>
      <c r="I13" s="238"/>
      <c r="J13" s="239"/>
    </row>
    <row r="15" spans="1:10" ht="15">
      <c r="A15" s="193" t="s">
        <v>1309</v>
      </c>
    </row>
  </sheetData>
  <mergeCells count="1">
    <mergeCell ref="A1:A2"/>
  </mergeCells>
  <pageMargins left="0.24" right="0.2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360"/>
  <sheetViews>
    <sheetView tabSelected="1" topLeftCell="A184" workbookViewId="0">
      <selection activeCell="B53" sqref="B53:N193"/>
    </sheetView>
  </sheetViews>
  <sheetFormatPr defaultRowHeight="15"/>
  <cols>
    <col min="2" max="2" width="20.140625" customWidth="1"/>
    <col min="4" max="4" width="13.85546875" bestFit="1" customWidth="1"/>
    <col min="5" max="5" width="21.140625" bestFit="1" customWidth="1"/>
    <col min="6" max="6" width="13.85546875" bestFit="1" customWidth="1"/>
    <col min="7" max="8" width="13.5703125" bestFit="1" customWidth="1"/>
    <col min="9" max="9" width="11.140625" customWidth="1"/>
    <col min="10" max="10" width="12.42578125" customWidth="1"/>
    <col min="11" max="11" width="15" style="205" bestFit="1" customWidth="1"/>
    <col min="12" max="12" width="17.140625" customWidth="1"/>
    <col min="13" max="13" width="13.85546875" bestFit="1" customWidth="1"/>
    <col min="14" max="14" width="15.140625" bestFit="1" customWidth="1"/>
    <col min="15" max="15" width="15.7109375" bestFit="1" customWidth="1"/>
    <col min="16" max="16" width="13.140625" bestFit="1" customWidth="1"/>
  </cols>
  <sheetData>
    <row r="1" spans="2:13" ht="15.75" thickBot="1"/>
    <row r="2" spans="2:13" ht="15" customHeight="1">
      <c r="B2" s="1188" t="s">
        <v>1521</v>
      </c>
      <c r="C2" s="1191" t="s">
        <v>217</v>
      </c>
      <c r="D2" s="1192"/>
      <c r="E2" s="1191" t="s">
        <v>218</v>
      </c>
      <c r="F2" s="1197"/>
      <c r="G2" s="1197"/>
      <c r="H2" s="1197"/>
      <c r="I2" s="1197"/>
      <c r="J2" s="1197"/>
      <c r="K2" s="1197"/>
      <c r="L2" s="1197" t="s">
        <v>1522</v>
      </c>
      <c r="M2" s="1197"/>
    </row>
    <row r="3" spans="2:13" ht="15.75" thickBot="1">
      <c r="B3" s="1189"/>
      <c r="C3" s="1193"/>
      <c r="D3" s="1194"/>
      <c r="E3" s="1193"/>
      <c r="F3" s="1200"/>
      <c r="G3" s="1200"/>
      <c r="H3" s="1200"/>
      <c r="I3" s="1200"/>
      <c r="J3" s="1200"/>
      <c r="K3" s="1200"/>
      <c r="L3" s="1198"/>
      <c r="M3" s="1198"/>
    </row>
    <row r="4" spans="2:13" ht="15.75" thickBot="1">
      <c r="B4" s="1189"/>
      <c r="C4" s="1188" t="s">
        <v>214</v>
      </c>
      <c r="D4" s="676" t="s">
        <v>0</v>
      </c>
      <c r="E4" s="1188" t="s">
        <v>211</v>
      </c>
      <c r="F4" s="1201" t="s">
        <v>0</v>
      </c>
      <c r="G4" s="1202"/>
      <c r="H4" s="1202"/>
      <c r="I4" s="1202"/>
      <c r="J4" s="1202"/>
      <c r="K4" s="1202"/>
      <c r="L4" s="1198"/>
      <c r="M4" s="1198"/>
    </row>
    <row r="5" spans="2:13" ht="17.25" thickBot="1">
      <c r="B5" s="1190"/>
      <c r="C5" s="1190"/>
      <c r="D5" s="675" t="s">
        <v>1523</v>
      </c>
      <c r="E5" s="1189"/>
      <c r="F5" s="676" t="s">
        <v>1548</v>
      </c>
      <c r="G5" s="676" t="s">
        <v>1525</v>
      </c>
      <c r="H5" s="676" t="s">
        <v>1526</v>
      </c>
      <c r="I5" s="676" t="s">
        <v>1527</v>
      </c>
      <c r="J5" s="676" t="s">
        <v>1528</v>
      </c>
      <c r="K5" s="676" t="s">
        <v>1529</v>
      </c>
      <c r="L5" s="1199"/>
      <c r="M5" s="1199"/>
    </row>
    <row r="6" spans="2:13">
      <c r="B6" s="1185" t="s">
        <v>1607</v>
      </c>
      <c r="C6" s="1185">
        <v>2010</v>
      </c>
      <c r="D6" s="1181">
        <v>150000</v>
      </c>
      <c r="E6" s="677" t="s">
        <v>1237</v>
      </c>
      <c r="F6" s="678"/>
      <c r="G6" s="678"/>
      <c r="H6" s="678"/>
      <c r="I6" s="678"/>
      <c r="J6" s="678"/>
      <c r="K6" s="678"/>
      <c r="L6" s="1184">
        <v>93598</v>
      </c>
      <c r="M6" s="1184"/>
    </row>
    <row r="7" spans="2:13">
      <c r="B7" s="1186"/>
      <c r="C7" s="1186"/>
      <c r="D7" s="1182"/>
      <c r="E7" s="679" t="s">
        <v>1238</v>
      </c>
      <c r="F7" s="678"/>
      <c r="G7" s="678"/>
      <c r="H7" s="678"/>
      <c r="I7" s="678"/>
      <c r="J7" s="678"/>
      <c r="K7" s="678"/>
      <c r="L7" s="1184"/>
      <c r="M7" s="1184"/>
    </row>
    <row r="8" spans="2:13">
      <c r="B8" s="1186"/>
      <c r="C8" s="1186"/>
      <c r="D8" s="1182"/>
      <c r="E8" s="679" t="s">
        <v>1239</v>
      </c>
      <c r="F8" s="678"/>
      <c r="G8" s="678"/>
      <c r="H8" s="678"/>
      <c r="I8" s="678"/>
      <c r="J8" s="678"/>
      <c r="K8" s="678"/>
      <c r="L8" s="1184"/>
      <c r="M8" s="1184"/>
    </row>
    <row r="9" spans="2:13">
      <c r="B9" s="1186"/>
      <c r="C9" s="1186"/>
      <c r="D9" s="1182"/>
      <c r="E9" s="680" t="s">
        <v>1240</v>
      </c>
      <c r="F9" s="681">
        <v>56402</v>
      </c>
      <c r="G9" s="678"/>
      <c r="H9" s="678"/>
      <c r="I9" s="678"/>
      <c r="J9" s="678"/>
      <c r="K9" s="678"/>
      <c r="L9" s="1184"/>
      <c r="M9" s="1184"/>
    </row>
    <row r="10" spans="2:13">
      <c r="B10" s="1186"/>
      <c r="C10" s="1186"/>
      <c r="D10" s="1182"/>
      <c r="E10" s="677" t="s">
        <v>1608</v>
      </c>
      <c r="F10" s="678"/>
      <c r="G10" s="678"/>
      <c r="H10" s="678"/>
      <c r="I10" s="682"/>
      <c r="J10" s="682"/>
      <c r="K10" s="682"/>
      <c r="L10" s="1184"/>
      <c r="M10" s="1184"/>
    </row>
    <row r="11" spans="2:13" ht="15.75" thickBot="1">
      <c r="B11" s="1187"/>
      <c r="C11" s="1187"/>
      <c r="D11" s="1183"/>
      <c r="E11" s="684" t="s">
        <v>213</v>
      </c>
      <c r="F11" s="685">
        <v>56402</v>
      </c>
      <c r="G11" s="686" t="s">
        <v>1610</v>
      </c>
      <c r="H11" s="686" t="s">
        <v>1611</v>
      </c>
      <c r="I11" s="686" t="s">
        <v>1541</v>
      </c>
      <c r="J11" s="686"/>
      <c r="K11" s="686"/>
      <c r="L11" s="1184"/>
      <c r="M11" s="1184"/>
    </row>
    <row r="12" spans="2:13">
      <c r="B12" s="1185" t="s">
        <v>1612</v>
      </c>
      <c r="C12" s="1185">
        <v>2010</v>
      </c>
      <c r="D12" s="1181">
        <v>133290</v>
      </c>
      <c r="E12" s="677" t="s">
        <v>1237</v>
      </c>
      <c r="F12" s="678"/>
      <c r="G12" s="678"/>
      <c r="H12" s="678"/>
      <c r="I12" s="678"/>
      <c r="J12" s="678"/>
      <c r="K12" s="678"/>
      <c r="L12" s="1184">
        <v>68448</v>
      </c>
      <c r="M12" s="1184"/>
    </row>
    <row r="13" spans="2:13">
      <c r="B13" s="1186"/>
      <c r="C13" s="1186"/>
      <c r="D13" s="1182"/>
      <c r="E13" s="679" t="s">
        <v>1238</v>
      </c>
      <c r="F13" s="678"/>
      <c r="G13" s="678"/>
      <c r="H13" s="678"/>
      <c r="I13" s="678"/>
      <c r="J13" s="678"/>
      <c r="K13" s="678"/>
      <c r="L13" s="1184"/>
      <c r="M13" s="1184"/>
    </row>
    <row r="14" spans="2:13">
      <c r="B14" s="1186"/>
      <c r="C14" s="1186"/>
      <c r="D14" s="1182"/>
      <c r="E14" s="679" t="s">
        <v>1239</v>
      </c>
      <c r="F14" s="678"/>
      <c r="G14" s="678"/>
      <c r="H14" s="678"/>
      <c r="I14" s="678"/>
      <c r="J14" s="678"/>
      <c r="K14" s="678"/>
      <c r="L14" s="1184"/>
      <c r="M14" s="1184"/>
    </row>
    <row r="15" spans="2:13">
      <c r="B15" s="1186"/>
      <c r="C15" s="1186"/>
      <c r="D15" s="1182"/>
      <c r="E15" s="680" t="s">
        <v>1240</v>
      </c>
      <c r="F15" s="687">
        <v>64842</v>
      </c>
      <c r="G15" s="678"/>
      <c r="H15" s="678"/>
      <c r="I15" s="678"/>
      <c r="J15" s="678"/>
      <c r="K15" s="678"/>
      <c r="L15" s="1184"/>
      <c r="M15" s="1184"/>
    </row>
    <row r="16" spans="2:13">
      <c r="B16" s="1186"/>
      <c r="C16" s="1186"/>
      <c r="D16" s="1182"/>
      <c r="E16" s="677" t="s">
        <v>1608</v>
      </c>
      <c r="F16" s="678"/>
      <c r="G16" s="678"/>
      <c r="H16" s="678"/>
      <c r="I16" s="678"/>
      <c r="J16" s="678"/>
      <c r="K16" s="678"/>
      <c r="L16" s="1184"/>
      <c r="M16" s="1184"/>
    </row>
    <row r="17" spans="2:13" ht="15.75" thickBot="1">
      <c r="B17" s="1187"/>
      <c r="C17" s="1187"/>
      <c r="D17" s="1183"/>
      <c r="E17" s="684" t="s">
        <v>213</v>
      </c>
      <c r="F17" s="685">
        <v>64842</v>
      </c>
      <c r="G17" s="686" t="s">
        <v>1610</v>
      </c>
      <c r="H17" s="686" t="s">
        <v>1611</v>
      </c>
      <c r="I17" s="686" t="s">
        <v>1541</v>
      </c>
      <c r="J17" s="686"/>
      <c r="K17" s="686"/>
      <c r="L17" s="1184"/>
      <c r="M17" s="1184"/>
    </row>
    <row r="18" spans="2:13">
      <c r="B18" s="1185" t="s">
        <v>1613</v>
      </c>
      <c r="C18" s="1185">
        <v>2010</v>
      </c>
      <c r="D18" s="1181">
        <v>79050</v>
      </c>
      <c r="E18" s="677" t="s">
        <v>1237</v>
      </c>
      <c r="F18" s="678"/>
      <c r="G18" s="678"/>
      <c r="H18" s="678"/>
      <c r="I18" s="678"/>
      <c r="J18" s="678"/>
      <c r="K18" s="678"/>
      <c r="L18" s="1184">
        <v>30282</v>
      </c>
      <c r="M18" s="1184"/>
    </row>
    <row r="19" spans="2:13">
      <c r="B19" s="1186"/>
      <c r="C19" s="1186"/>
      <c r="D19" s="1182"/>
      <c r="E19" s="679" t="s">
        <v>1238</v>
      </c>
      <c r="F19" s="678"/>
      <c r="G19" s="678"/>
      <c r="H19" s="678"/>
      <c r="I19" s="678"/>
      <c r="J19" s="678"/>
      <c r="K19" s="678"/>
      <c r="L19" s="1184"/>
      <c r="M19" s="1184"/>
    </row>
    <row r="20" spans="2:13">
      <c r="B20" s="1186"/>
      <c r="C20" s="1186"/>
      <c r="D20" s="1182"/>
      <c r="E20" s="679" t="s">
        <v>1239</v>
      </c>
      <c r="F20" s="678"/>
      <c r="G20" s="678"/>
      <c r="H20" s="678"/>
      <c r="I20" s="678"/>
      <c r="J20" s="678"/>
      <c r="K20" s="678"/>
      <c r="L20" s="1184"/>
      <c r="M20" s="1184"/>
    </row>
    <row r="21" spans="2:13">
      <c r="B21" s="1186"/>
      <c r="C21" s="1186"/>
      <c r="D21" s="1182"/>
      <c r="E21" s="680" t="s">
        <v>1240</v>
      </c>
      <c r="F21" s="687">
        <v>48768</v>
      </c>
      <c r="G21" s="678"/>
      <c r="H21" s="678"/>
      <c r="I21" s="678"/>
      <c r="J21" s="678"/>
      <c r="K21" s="678"/>
      <c r="L21" s="1184"/>
      <c r="M21" s="1184"/>
    </row>
    <row r="22" spans="2:13">
      <c r="B22" s="1186"/>
      <c r="C22" s="1186"/>
      <c r="D22" s="1182"/>
      <c r="E22" s="677" t="s">
        <v>1608</v>
      </c>
      <c r="F22" s="678"/>
      <c r="G22" s="678"/>
      <c r="H22" s="678"/>
      <c r="I22" s="682"/>
      <c r="J22" s="682"/>
      <c r="K22" s="682"/>
      <c r="L22" s="1184"/>
      <c r="M22" s="1184"/>
    </row>
    <row r="23" spans="2:13" ht="15.75" thickBot="1">
      <c r="B23" s="1187"/>
      <c r="C23" s="1187"/>
      <c r="D23" s="1183"/>
      <c r="E23" s="684" t="s">
        <v>213</v>
      </c>
      <c r="F23" s="685">
        <v>48768</v>
      </c>
      <c r="G23" s="686" t="s">
        <v>1610</v>
      </c>
      <c r="H23" s="686" t="s">
        <v>1611</v>
      </c>
      <c r="I23" s="686" t="s">
        <v>1541</v>
      </c>
      <c r="J23" s="686"/>
      <c r="K23" s="686"/>
      <c r="L23" s="1184"/>
      <c r="M23" s="1184"/>
    </row>
    <row r="24" spans="2:13">
      <c r="B24" s="1185" t="s">
        <v>1614</v>
      </c>
      <c r="C24" s="1185">
        <v>2013</v>
      </c>
      <c r="D24" s="1181">
        <v>279482</v>
      </c>
      <c r="E24" s="677" t="s">
        <v>1237</v>
      </c>
      <c r="F24" s="678"/>
      <c r="G24" s="678"/>
      <c r="H24" s="678"/>
      <c r="I24" s="678"/>
      <c r="J24" s="678"/>
      <c r="K24" s="678"/>
      <c r="L24" s="1184">
        <v>30881</v>
      </c>
      <c r="M24" s="1184"/>
    </row>
    <row r="25" spans="2:13">
      <c r="B25" s="1186"/>
      <c r="C25" s="1186"/>
      <c r="D25" s="1182"/>
      <c r="E25" s="679" t="s">
        <v>1238</v>
      </c>
      <c r="F25" s="678"/>
      <c r="G25" s="678"/>
      <c r="H25" s="678"/>
      <c r="I25" s="678"/>
      <c r="J25" s="678"/>
      <c r="K25" s="678"/>
      <c r="L25" s="1184"/>
      <c r="M25" s="1184"/>
    </row>
    <row r="26" spans="2:13">
      <c r="B26" s="1186"/>
      <c r="C26" s="1186"/>
      <c r="D26" s="1182"/>
      <c r="E26" s="679" t="s">
        <v>1239</v>
      </c>
      <c r="F26" s="678"/>
      <c r="G26" s="678"/>
      <c r="H26" s="678"/>
      <c r="I26" s="678"/>
      <c r="J26" s="678"/>
      <c r="K26" s="678"/>
      <c r="L26" s="1184"/>
      <c r="M26" s="1184"/>
    </row>
    <row r="27" spans="2:13">
      <c r="B27" s="1186"/>
      <c r="C27" s="1186"/>
      <c r="D27" s="1182"/>
      <c r="E27" s="677" t="s">
        <v>1240</v>
      </c>
      <c r="F27" s="687">
        <v>248601</v>
      </c>
      <c r="G27" s="678"/>
      <c r="H27" s="678"/>
      <c r="I27" s="678"/>
      <c r="J27" s="678"/>
      <c r="K27" s="678"/>
      <c r="L27" s="1184"/>
      <c r="M27" s="1184"/>
    </row>
    <row r="28" spans="2:13">
      <c r="B28" s="1186"/>
      <c r="C28" s="1186"/>
      <c r="D28" s="1182"/>
      <c r="E28" s="677" t="s">
        <v>1608</v>
      </c>
      <c r="F28" s="678"/>
      <c r="G28" s="678"/>
      <c r="H28" s="678"/>
      <c r="I28" s="678"/>
      <c r="J28" s="678"/>
      <c r="K28" s="678"/>
      <c r="L28" s="1184"/>
      <c r="M28" s="1184"/>
    </row>
    <row r="29" spans="2:13" ht="15.75" thickBot="1">
      <c r="B29" s="1187"/>
      <c r="C29" s="1187"/>
      <c r="D29" s="1183"/>
      <c r="E29" s="684" t="s">
        <v>213</v>
      </c>
      <c r="F29" s="685">
        <v>248601</v>
      </c>
      <c r="G29" s="686" t="s">
        <v>1610</v>
      </c>
      <c r="H29" s="686" t="s">
        <v>1611</v>
      </c>
      <c r="I29" s="686" t="s">
        <v>1541</v>
      </c>
      <c r="J29" s="686"/>
      <c r="K29" s="686"/>
      <c r="L29" s="1184"/>
      <c r="M29" s="1184"/>
    </row>
    <row r="30" spans="2:13">
      <c r="B30" s="1185" t="s">
        <v>1615</v>
      </c>
      <c r="C30" s="1185">
        <v>2020</v>
      </c>
      <c r="D30" s="1181">
        <v>3537187</v>
      </c>
      <c r="E30" s="677" t="s">
        <v>1237</v>
      </c>
      <c r="F30" s="678"/>
      <c r="G30" s="678"/>
      <c r="H30" s="678"/>
      <c r="I30" s="678"/>
      <c r="J30" s="678"/>
      <c r="K30" s="678"/>
      <c r="L30" s="1203" t="s">
        <v>1541</v>
      </c>
      <c r="M30" s="1203"/>
    </row>
    <row r="31" spans="2:13">
      <c r="B31" s="1186"/>
      <c r="C31" s="1186"/>
      <c r="D31" s="1182"/>
      <c r="E31" s="679" t="s">
        <v>1238</v>
      </c>
      <c r="F31" s="678"/>
      <c r="G31" s="678"/>
      <c r="H31" s="678"/>
      <c r="I31" s="678"/>
      <c r="J31" s="678"/>
      <c r="K31" s="678"/>
      <c r="L31" s="1203"/>
      <c r="M31" s="1203"/>
    </row>
    <row r="32" spans="2:13">
      <c r="B32" s="1186"/>
      <c r="C32" s="1186"/>
      <c r="D32" s="1182"/>
      <c r="E32" s="679" t="s">
        <v>1239</v>
      </c>
      <c r="F32" s="678"/>
      <c r="G32" s="678"/>
      <c r="H32" s="678"/>
      <c r="I32" s="678"/>
      <c r="J32" s="678"/>
      <c r="K32" s="678"/>
      <c r="L32" s="1203"/>
      <c r="M32" s="1203"/>
    </row>
    <row r="33" spans="2:13">
      <c r="B33" s="1186"/>
      <c r="C33" s="1186"/>
      <c r="D33" s="1182"/>
      <c r="E33" s="680" t="s">
        <v>1240</v>
      </c>
      <c r="F33" s="678"/>
      <c r="G33" s="678"/>
      <c r="H33" s="687">
        <v>2730530</v>
      </c>
      <c r="I33" s="687">
        <v>806657</v>
      </c>
      <c r="J33" s="678"/>
      <c r="K33" s="678"/>
      <c r="L33" s="1203"/>
      <c r="M33" s="1203"/>
    </row>
    <row r="34" spans="2:13">
      <c r="B34" s="1186"/>
      <c r="C34" s="1186"/>
      <c r="D34" s="1182"/>
      <c r="E34" s="677" t="s">
        <v>1608</v>
      </c>
      <c r="F34" s="678"/>
      <c r="G34" s="678"/>
      <c r="H34" s="678"/>
      <c r="I34" s="682"/>
      <c r="J34" s="682"/>
      <c r="K34" s="682"/>
      <c r="L34" s="1203"/>
      <c r="M34" s="1203"/>
    </row>
    <row r="35" spans="2:13" ht="15.75" thickBot="1">
      <c r="B35" s="1187"/>
      <c r="C35" s="1187"/>
      <c r="D35" s="1183"/>
      <c r="E35" s="684" t="s">
        <v>213</v>
      </c>
      <c r="F35" s="686" t="s">
        <v>1609</v>
      </c>
      <c r="G35" s="686" t="s">
        <v>1610</v>
      </c>
      <c r="H35" s="685">
        <v>2730530</v>
      </c>
      <c r="I35" s="685">
        <v>806657</v>
      </c>
      <c r="J35" s="686"/>
      <c r="K35" s="686"/>
      <c r="L35" s="1203"/>
      <c r="M35" s="1203"/>
    </row>
    <row r="36" spans="2:13">
      <c r="B36" s="1185" t="s">
        <v>1616</v>
      </c>
      <c r="C36" s="1185">
        <v>2022</v>
      </c>
      <c r="D36" s="1181">
        <v>1216534</v>
      </c>
      <c r="E36" s="677" t="s">
        <v>1237</v>
      </c>
      <c r="F36" s="678"/>
      <c r="G36" s="678"/>
      <c r="H36" s="678"/>
      <c r="I36" s="678"/>
      <c r="J36" s="678"/>
      <c r="K36" s="678"/>
      <c r="L36" s="1184">
        <v>68687</v>
      </c>
      <c r="M36" s="1184"/>
    </row>
    <row r="37" spans="2:13">
      <c r="B37" s="1186"/>
      <c r="C37" s="1186"/>
      <c r="D37" s="1182"/>
      <c r="E37" s="679" t="s">
        <v>1238</v>
      </c>
      <c r="F37" s="678"/>
      <c r="G37" s="678"/>
      <c r="H37" s="678"/>
      <c r="I37" s="678"/>
      <c r="J37" s="678"/>
      <c r="K37" s="678"/>
      <c r="L37" s="1184"/>
      <c r="M37" s="1184"/>
    </row>
    <row r="38" spans="2:13">
      <c r="B38" s="1186"/>
      <c r="C38" s="1186"/>
      <c r="D38" s="1182"/>
      <c r="E38" s="679" t="s">
        <v>1239</v>
      </c>
      <c r="F38" s="678"/>
      <c r="G38" s="678"/>
      <c r="H38" s="678"/>
      <c r="I38" s="678"/>
      <c r="J38" s="678"/>
      <c r="K38" s="678"/>
      <c r="L38" s="1184"/>
      <c r="M38" s="1184"/>
    </row>
    <row r="39" spans="2:13">
      <c r="B39" s="1186"/>
      <c r="C39" s="1186"/>
      <c r="D39" s="1182"/>
      <c r="E39" s="680" t="s">
        <v>1240</v>
      </c>
      <c r="F39" s="678"/>
      <c r="G39" s="678"/>
      <c r="H39" s="687">
        <v>236034</v>
      </c>
      <c r="I39" s="678"/>
      <c r="J39" s="687">
        <v>911813</v>
      </c>
      <c r="K39" s="687"/>
      <c r="L39" s="1184"/>
      <c r="M39" s="1184"/>
    </row>
    <row r="40" spans="2:13">
      <c r="B40" s="1186"/>
      <c r="C40" s="1186"/>
      <c r="D40" s="1182"/>
      <c r="E40" s="677" t="s">
        <v>1608</v>
      </c>
      <c r="F40" s="678"/>
      <c r="G40" s="678"/>
      <c r="H40" s="678"/>
      <c r="I40" s="678"/>
      <c r="J40" s="678"/>
      <c r="K40" s="678"/>
      <c r="L40" s="1184"/>
      <c r="M40" s="1184"/>
    </row>
    <row r="41" spans="2:13" ht="15.75" thickBot="1">
      <c r="B41" s="1187"/>
      <c r="C41" s="1187"/>
      <c r="D41" s="1183"/>
      <c r="E41" s="684" t="s">
        <v>213</v>
      </c>
      <c r="F41" s="686" t="s">
        <v>1609</v>
      </c>
      <c r="G41" s="686" t="s">
        <v>1610</v>
      </c>
      <c r="H41" s="685">
        <v>236034</v>
      </c>
      <c r="I41" s="686" t="s">
        <v>1541</v>
      </c>
      <c r="J41" s="685">
        <v>911813</v>
      </c>
      <c r="K41" s="685"/>
      <c r="L41" s="1184"/>
      <c r="M41" s="1184"/>
    </row>
    <row r="42" spans="2:13">
      <c r="B42" s="1185" t="s">
        <v>1614</v>
      </c>
      <c r="C42" s="1185">
        <v>2023</v>
      </c>
      <c r="D42" s="1181">
        <v>53772</v>
      </c>
      <c r="E42" s="677" t="s">
        <v>1237</v>
      </c>
      <c r="F42" s="678"/>
      <c r="G42" s="678"/>
      <c r="H42" s="678"/>
      <c r="I42" s="678"/>
      <c r="J42" s="678"/>
      <c r="K42" s="678"/>
      <c r="L42" s="1184">
        <v>53772</v>
      </c>
      <c r="M42" s="1184"/>
    </row>
    <row r="43" spans="2:13">
      <c r="B43" s="1186"/>
      <c r="C43" s="1186"/>
      <c r="D43" s="1182"/>
      <c r="E43" s="679" t="s">
        <v>1238</v>
      </c>
      <c r="F43" s="678"/>
      <c r="G43" s="678"/>
      <c r="H43" s="678"/>
      <c r="I43" s="678"/>
      <c r="J43" s="678"/>
      <c r="K43" s="678"/>
      <c r="L43" s="1184"/>
      <c r="M43" s="1184"/>
    </row>
    <row r="44" spans="2:13">
      <c r="B44" s="1186"/>
      <c r="C44" s="1186"/>
      <c r="D44" s="1182"/>
      <c r="E44" s="679" t="s">
        <v>1239</v>
      </c>
      <c r="F44" s="678"/>
      <c r="G44" s="678"/>
      <c r="H44" s="678"/>
      <c r="I44" s="678"/>
      <c r="J44" s="678"/>
      <c r="K44" s="678"/>
      <c r="L44" s="1184"/>
      <c r="M44" s="1184"/>
    </row>
    <row r="45" spans="2:13">
      <c r="B45" s="1186"/>
      <c r="C45" s="1186"/>
      <c r="D45" s="1182"/>
      <c r="E45" s="677" t="s">
        <v>1240</v>
      </c>
      <c r="F45" s="678" t="s">
        <v>1609</v>
      </c>
      <c r="G45" s="678"/>
      <c r="H45" s="678"/>
      <c r="I45" s="678"/>
      <c r="J45" s="678"/>
      <c r="K45" s="678"/>
      <c r="L45" s="1184"/>
      <c r="M45" s="1184"/>
    </row>
    <row r="46" spans="2:13">
      <c r="B46" s="1186"/>
      <c r="C46" s="1186"/>
      <c r="D46" s="1182"/>
      <c r="E46" s="677" t="s">
        <v>1608</v>
      </c>
      <c r="F46" s="678"/>
      <c r="G46" s="678"/>
      <c r="H46" s="678"/>
      <c r="I46" s="678"/>
      <c r="J46" s="678"/>
      <c r="K46" s="678"/>
      <c r="L46" s="1184"/>
      <c r="M46" s="1184"/>
    </row>
    <row r="47" spans="2:13" ht="15.75" thickBot="1">
      <c r="B47" s="1187"/>
      <c r="C47" s="1187"/>
      <c r="D47" s="1183"/>
      <c r="E47" s="684" t="s">
        <v>213</v>
      </c>
      <c r="F47" s="686" t="s">
        <v>1609</v>
      </c>
      <c r="G47" s="686" t="s">
        <v>1610</v>
      </c>
      <c r="H47" s="686" t="s">
        <v>1611</v>
      </c>
      <c r="I47" s="686" t="s">
        <v>1541</v>
      </c>
      <c r="J47" s="686"/>
      <c r="K47" s="686"/>
      <c r="L47" s="1184"/>
      <c r="M47" s="1184"/>
    </row>
    <row r="48" spans="2:13" ht="15.75" thickBot="1">
      <c r="B48" s="683"/>
      <c r="C48" s="688" t="s">
        <v>216</v>
      </c>
      <c r="D48" s="689">
        <v>5449315</v>
      </c>
      <c r="E48" s="690" t="s">
        <v>216</v>
      </c>
      <c r="F48" s="691">
        <v>418613</v>
      </c>
      <c r="G48" s="692" t="s">
        <v>1609</v>
      </c>
      <c r="H48" s="691">
        <v>2966564</v>
      </c>
      <c r="I48" s="691">
        <v>806657</v>
      </c>
      <c r="J48" s="691">
        <v>911813</v>
      </c>
      <c r="K48" s="691"/>
      <c r="L48" s="1195">
        <v>345668</v>
      </c>
      <c r="M48" s="1195"/>
    </row>
    <row r="49" spans="2:14">
      <c r="B49" s="1196" t="s">
        <v>1617</v>
      </c>
      <c r="C49" s="1196"/>
      <c r="D49" s="1196"/>
      <c r="E49" s="1196"/>
      <c r="F49" s="1196"/>
      <c r="G49" s="1196"/>
      <c r="H49" s="1196"/>
      <c r="I49" s="1196"/>
      <c r="J49" s="1196"/>
      <c r="K49" s="1196"/>
      <c r="L49" s="693"/>
      <c r="M49" s="693"/>
      <c r="N49" s="693"/>
    </row>
    <row r="52" spans="2:14" ht="15.75" thickBot="1"/>
    <row r="53" spans="2:14" ht="15" customHeight="1">
      <c r="B53" s="1127" t="s">
        <v>1606</v>
      </c>
      <c r="C53" s="1129" t="s">
        <v>217</v>
      </c>
      <c r="D53" s="1130"/>
      <c r="E53" s="1129" t="s">
        <v>218</v>
      </c>
      <c r="F53" s="1133"/>
      <c r="G53" s="1133"/>
      <c r="H53" s="1133"/>
      <c r="I53" s="1133"/>
      <c r="J53" s="1133"/>
      <c r="K53" s="1130"/>
      <c r="L53" s="1124" t="s">
        <v>1522</v>
      </c>
    </row>
    <row r="54" spans="2:14" ht="15.75" thickBot="1">
      <c r="B54" s="1128"/>
      <c r="C54" s="1131"/>
      <c r="D54" s="1132"/>
      <c r="E54" s="1134"/>
      <c r="F54" s="1135"/>
      <c r="G54" s="1135"/>
      <c r="H54" s="1135"/>
      <c r="I54" s="1135"/>
      <c r="J54" s="1135"/>
      <c r="K54" s="1136"/>
      <c r="L54" s="1125"/>
    </row>
    <row r="55" spans="2:14" ht="15.75" thickBot="1">
      <c r="B55" s="1128"/>
      <c r="C55" s="1127" t="s">
        <v>214</v>
      </c>
      <c r="D55" s="317" t="s">
        <v>0</v>
      </c>
      <c r="E55" s="318" t="s">
        <v>211</v>
      </c>
      <c r="F55" s="1137" t="s">
        <v>0</v>
      </c>
      <c r="G55" s="1138"/>
      <c r="H55" s="1138"/>
      <c r="I55" s="1138"/>
      <c r="J55" s="1138"/>
      <c r="K55" s="1139"/>
      <c r="L55" s="1125"/>
    </row>
    <row r="56" spans="2:14" ht="19.5">
      <c r="B56" s="1128"/>
      <c r="C56" s="1128"/>
      <c r="D56" s="317" t="s">
        <v>1523</v>
      </c>
      <c r="E56" s="694"/>
      <c r="F56" s="317" t="s">
        <v>1524</v>
      </c>
      <c r="G56" s="317" t="s">
        <v>1525</v>
      </c>
      <c r="H56" s="317" t="s">
        <v>1526</v>
      </c>
      <c r="I56" s="317" t="s">
        <v>1527</v>
      </c>
      <c r="J56" s="317" t="s">
        <v>1528</v>
      </c>
      <c r="K56" s="696" t="s">
        <v>1529</v>
      </c>
      <c r="L56" s="1126"/>
    </row>
    <row r="57" spans="2:14">
      <c r="B57" s="1140" t="s">
        <v>1530</v>
      </c>
      <c r="C57" s="1140">
        <v>2011</v>
      </c>
      <c r="D57" s="1141">
        <v>600881</v>
      </c>
      <c r="E57" s="697" t="s">
        <v>1237</v>
      </c>
      <c r="F57" s="700"/>
      <c r="G57" s="700"/>
      <c r="H57" s="700"/>
      <c r="I57" s="700"/>
      <c r="J57" s="700"/>
      <c r="K57" s="700"/>
      <c r="L57" s="1143">
        <v>0</v>
      </c>
    </row>
    <row r="58" spans="2:14" ht="22.5">
      <c r="B58" s="1140"/>
      <c r="C58" s="1140"/>
      <c r="D58" s="1141"/>
      <c r="E58" s="698" t="s">
        <v>1238</v>
      </c>
      <c r="F58" s="700"/>
      <c r="G58" s="700"/>
      <c r="H58" s="700"/>
      <c r="I58" s="700"/>
      <c r="J58" s="700"/>
      <c r="K58" s="700"/>
      <c r="L58" s="1143"/>
    </row>
    <row r="59" spans="2:14" ht="22.5">
      <c r="B59" s="1140"/>
      <c r="C59" s="1140"/>
      <c r="D59" s="1141"/>
      <c r="E59" s="698" t="s">
        <v>1239</v>
      </c>
      <c r="F59" s="700"/>
      <c r="G59" s="700"/>
      <c r="H59" s="700"/>
      <c r="I59" s="700"/>
      <c r="J59" s="700"/>
      <c r="K59" s="700"/>
      <c r="L59" s="1143"/>
      <c r="M59" s="320"/>
    </row>
    <row r="60" spans="2:14">
      <c r="B60" s="1140"/>
      <c r="C60" s="1140"/>
      <c r="D60" s="1141"/>
      <c r="E60" s="697" t="s">
        <v>1240</v>
      </c>
      <c r="F60" s="700">
        <v>575786</v>
      </c>
      <c r="G60" s="700"/>
      <c r="H60" s="700"/>
      <c r="I60" s="700"/>
      <c r="J60" s="700"/>
      <c r="K60" s="700"/>
      <c r="L60" s="1143"/>
    </row>
    <row r="61" spans="2:14" ht="45">
      <c r="B61" s="1140"/>
      <c r="C61" s="1140"/>
      <c r="D61" s="1141"/>
      <c r="E61" s="698" t="s">
        <v>1618</v>
      </c>
      <c r="F61" s="700"/>
      <c r="G61" s="700">
        <v>25095</v>
      </c>
      <c r="H61" s="700"/>
      <c r="I61" s="700"/>
      <c r="J61" s="700"/>
      <c r="K61" s="700"/>
      <c r="L61" s="1143"/>
    </row>
    <row r="62" spans="2:14">
      <c r="B62" s="1140"/>
      <c r="C62" s="1140"/>
      <c r="D62" s="1141"/>
      <c r="E62" s="699" t="s">
        <v>213</v>
      </c>
      <c r="F62" s="701">
        <v>575786</v>
      </c>
      <c r="G62" s="701">
        <v>25095</v>
      </c>
      <c r="H62" s="701">
        <v>0</v>
      </c>
      <c r="I62" s="701">
        <v>0</v>
      </c>
      <c r="J62" s="701">
        <v>0</v>
      </c>
      <c r="K62" s="701">
        <v>0</v>
      </c>
      <c r="L62" s="1143"/>
    </row>
    <row r="63" spans="2:14">
      <c r="B63" s="1140" t="s">
        <v>1531</v>
      </c>
      <c r="C63" s="1140">
        <v>2012</v>
      </c>
      <c r="D63" s="1141">
        <v>1236018</v>
      </c>
      <c r="E63" s="697" t="s">
        <v>1237</v>
      </c>
      <c r="F63" s="700"/>
      <c r="G63" s="700"/>
      <c r="H63" s="700"/>
      <c r="I63" s="700"/>
      <c r="J63" s="700"/>
      <c r="K63" s="700"/>
      <c r="L63" s="1142">
        <v>0.48999999999068677</v>
      </c>
    </row>
    <row r="64" spans="2:14" ht="22.5">
      <c r="B64" s="1140"/>
      <c r="C64" s="1140"/>
      <c r="D64" s="1141"/>
      <c r="E64" s="698" t="s">
        <v>1238</v>
      </c>
      <c r="F64" s="700"/>
      <c r="G64" s="700" t="s">
        <v>1532</v>
      </c>
      <c r="H64" s="700">
        <v>14666.51</v>
      </c>
      <c r="I64" s="700"/>
      <c r="J64" s="700"/>
      <c r="K64" s="700"/>
      <c r="L64" s="1142"/>
    </row>
    <row r="65" spans="2:14" ht="22.5">
      <c r="B65" s="1140"/>
      <c r="C65" s="1140"/>
      <c r="D65" s="1141"/>
      <c r="E65" s="698" t="s">
        <v>1239</v>
      </c>
      <c r="F65" s="700">
        <v>843926</v>
      </c>
      <c r="G65" s="700" t="s">
        <v>1532</v>
      </c>
      <c r="H65" s="700"/>
      <c r="I65" s="700"/>
      <c r="J65" s="700"/>
      <c r="K65" s="700"/>
      <c r="L65" s="1142"/>
    </row>
    <row r="66" spans="2:14">
      <c r="B66" s="1140"/>
      <c r="C66" s="1140"/>
      <c r="D66" s="1141"/>
      <c r="E66" s="697" t="s">
        <v>1240</v>
      </c>
      <c r="F66" s="700"/>
      <c r="G66" s="700"/>
      <c r="H66" s="700"/>
      <c r="I66" s="700"/>
      <c r="J66" s="700"/>
      <c r="K66" s="700"/>
      <c r="L66" s="1142"/>
    </row>
    <row r="67" spans="2:14" ht="45">
      <c r="B67" s="1140"/>
      <c r="C67" s="1140"/>
      <c r="D67" s="1141"/>
      <c r="E67" s="698" t="s">
        <v>1618</v>
      </c>
      <c r="F67" s="700">
        <v>377425</v>
      </c>
      <c r="G67" s="700"/>
      <c r="H67" s="700"/>
      <c r="I67" s="700"/>
      <c r="J67" s="700"/>
      <c r="K67" s="700"/>
      <c r="L67" s="1142"/>
    </row>
    <row r="68" spans="2:14">
      <c r="B68" s="1140"/>
      <c r="C68" s="1140"/>
      <c r="D68" s="1141"/>
      <c r="E68" s="699" t="s">
        <v>213</v>
      </c>
      <c r="F68" s="701">
        <v>1221351</v>
      </c>
      <c r="G68" s="701">
        <v>0</v>
      </c>
      <c r="H68" s="701">
        <v>14666.51</v>
      </c>
      <c r="I68" s="701">
        <v>0</v>
      </c>
      <c r="J68" s="701">
        <v>0</v>
      </c>
      <c r="K68" s="701">
        <v>0</v>
      </c>
      <c r="L68" s="1142"/>
    </row>
    <row r="69" spans="2:14">
      <c r="B69" s="1140" t="s">
        <v>1533</v>
      </c>
      <c r="C69" s="1140">
        <v>2014</v>
      </c>
      <c r="D69" s="1141">
        <v>4880944</v>
      </c>
      <c r="E69" s="697" t="s">
        <v>1237</v>
      </c>
      <c r="F69" s="700"/>
      <c r="G69" s="700"/>
      <c r="H69" s="700"/>
      <c r="I69" s="700"/>
      <c r="J69" s="700">
        <v>42053.349999999977</v>
      </c>
      <c r="K69" s="700"/>
      <c r="L69" s="1142">
        <v>399522.65000000037</v>
      </c>
    </row>
    <row r="70" spans="2:14" ht="22.5">
      <c r="B70" s="1140"/>
      <c r="C70" s="1140"/>
      <c r="D70" s="1141"/>
      <c r="E70" s="698" t="s">
        <v>1238</v>
      </c>
      <c r="F70" s="700"/>
      <c r="G70" s="700"/>
      <c r="H70" s="700"/>
      <c r="I70" s="700"/>
      <c r="J70" s="700"/>
      <c r="K70" s="700"/>
      <c r="L70" s="1142"/>
    </row>
    <row r="71" spans="2:14" ht="22.5">
      <c r="B71" s="1140"/>
      <c r="C71" s="1140"/>
      <c r="D71" s="1141"/>
      <c r="E71" s="698" t="s">
        <v>1239</v>
      </c>
      <c r="F71" s="700"/>
      <c r="G71" s="700"/>
      <c r="H71" s="700"/>
      <c r="I71" s="700"/>
      <c r="J71" s="700"/>
      <c r="K71" s="700"/>
      <c r="L71" s="1142"/>
      <c r="M71" s="320"/>
      <c r="N71" s="320"/>
    </row>
    <row r="72" spans="2:14">
      <c r="B72" s="1140"/>
      <c r="C72" s="1140"/>
      <c r="D72" s="1141"/>
      <c r="E72" s="697" t="s">
        <v>1240</v>
      </c>
      <c r="F72" s="700">
        <v>3166491</v>
      </c>
      <c r="G72" s="700">
        <v>216695</v>
      </c>
      <c r="H72" s="700">
        <v>73773</v>
      </c>
      <c r="I72" s="700">
        <v>104073</v>
      </c>
      <c r="J72" s="700">
        <v>30250</v>
      </c>
      <c r="K72" s="700">
        <v>35000</v>
      </c>
      <c r="L72" s="1142"/>
    </row>
    <row r="73" spans="2:14" ht="45">
      <c r="B73" s="1140"/>
      <c r="C73" s="1140"/>
      <c r="D73" s="1141"/>
      <c r="E73" s="698" t="s">
        <v>1618</v>
      </c>
      <c r="F73" s="700">
        <v>813086</v>
      </c>
      <c r="G73" s="700"/>
      <c r="H73" s="700"/>
      <c r="I73" s="700"/>
      <c r="J73" s="700"/>
      <c r="K73" s="700"/>
      <c r="L73" s="1142"/>
    </row>
    <row r="74" spans="2:14">
      <c r="B74" s="1140"/>
      <c r="C74" s="1140"/>
      <c r="D74" s="1141"/>
      <c r="E74" s="699" t="s">
        <v>213</v>
      </c>
      <c r="F74" s="701">
        <v>3979577</v>
      </c>
      <c r="G74" s="701">
        <v>216695</v>
      </c>
      <c r="H74" s="701">
        <v>73773</v>
      </c>
      <c r="I74" s="701">
        <v>104073</v>
      </c>
      <c r="J74" s="701">
        <v>72303.349999999977</v>
      </c>
      <c r="K74" s="701">
        <v>35000</v>
      </c>
      <c r="L74" s="1142"/>
    </row>
    <row r="75" spans="2:14">
      <c r="B75" s="1140" t="s">
        <v>1534</v>
      </c>
      <c r="C75" s="1140">
        <v>2018</v>
      </c>
      <c r="D75" s="1141">
        <v>4315848</v>
      </c>
      <c r="E75" s="697" t="s">
        <v>1237</v>
      </c>
      <c r="F75" s="700"/>
      <c r="G75" s="700"/>
      <c r="H75" s="700"/>
      <c r="I75" s="700"/>
      <c r="J75" s="700"/>
      <c r="K75" s="700"/>
      <c r="L75" s="1142">
        <v>1233029</v>
      </c>
    </row>
    <row r="76" spans="2:14" ht="22.5">
      <c r="B76" s="1140"/>
      <c r="C76" s="1140"/>
      <c r="D76" s="1141"/>
      <c r="E76" s="698" t="s">
        <v>1238</v>
      </c>
      <c r="F76" s="700"/>
      <c r="G76" s="700" t="s">
        <v>1532</v>
      </c>
      <c r="H76" s="700"/>
      <c r="I76" s="700"/>
      <c r="J76" s="700"/>
      <c r="K76" s="700"/>
      <c r="L76" s="1142"/>
    </row>
    <row r="77" spans="2:14" ht="22.5">
      <c r="B77" s="1140"/>
      <c r="C77" s="1140"/>
      <c r="D77" s="1141"/>
      <c r="E77" s="698" t="s">
        <v>1239</v>
      </c>
      <c r="F77" s="700"/>
      <c r="G77" s="700" t="s">
        <v>1532</v>
      </c>
      <c r="H77" s="700"/>
      <c r="I77" s="700"/>
      <c r="J77" s="700"/>
      <c r="K77" s="700"/>
      <c r="L77" s="1142"/>
      <c r="M77" s="320"/>
      <c r="N77" s="320"/>
    </row>
    <row r="78" spans="2:14">
      <c r="B78" s="1140"/>
      <c r="C78" s="1140"/>
      <c r="D78" s="1141"/>
      <c r="E78" s="697" t="s">
        <v>1240</v>
      </c>
      <c r="F78" s="700">
        <v>801014</v>
      </c>
      <c r="G78" s="700">
        <v>318447</v>
      </c>
      <c r="H78" s="700">
        <v>338735</v>
      </c>
      <c r="I78" s="700">
        <v>261517</v>
      </c>
      <c r="J78" s="700">
        <v>187299</v>
      </c>
      <c r="K78" s="700">
        <v>83858</v>
      </c>
      <c r="L78" s="1142"/>
    </row>
    <row r="79" spans="2:14" ht="45">
      <c r="B79" s="1140"/>
      <c r="C79" s="1140"/>
      <c r="D79" s="1141"/>
      <c r="E79" s="698" t="s">
        <v>1618</v>
      </c>
      <c r="F79" s="700">
        <v>785357</v>
      </c>
      <c r="G79" s="700"/>
      <c r="H79" s="700">
        <v>263961</v>
      </c>
      <c r="I79" s="700">
        <v>42631</v>
      </c>
      <c r="J79" s="700"/>
      <c r="K79" s="700"/>
      <c r="L79" s="1142"/>
    </row>
    <row r="80" spans="2:14">
      <c r="B80" s="1140"/>
      <c r="C80" s="1140"/>
      <c r="D80" s="1141"/>
      <c r="E80" s="699" t="s">
        <v>213</v>
      </c>
      <c r="F80" s="701">
        <v>1586371</v>
      </c>
      <c r="G80" s="701">
        <v>318447</v>
      </c>
      <c r="H80" s="701">
        <v>602696</v>
      </c>
      <c r="I80" s="701">
        <v>304148</v>
      </c>
      <c r="J80" s="701">
        <v>187299</v>
      </c>
      <c r="K80" s="701">
        <v>83858</v>
      </c>
      <c r="L80" s="1142"/>
    </row>
    <row r="81" spans="2:15">
      <c r="B81" s="1140" t="s">
        <v>1535</v>
      </c>
      <c r="C81" s="1140">
        <v>2018</v>
      </c>
      <c r="D81" s="1141">
        <v>4464000</v>
      </c>
      <c r="E81" s="697" t="s">
        <v>1237</v>
      </c>
      <c r="F81" s="700"/>
      <c r="G81" s="700"/>
      <c r="H81" s="700"/>
      <c r="I81" s="700"/>
      <c r="J81" s="700"/>
      <c r="K81" s="700"/>
      <c r="L81" s="1142">
        <v>411524.00000000047</v>
      </c>
    </row>
    <row r="82" spans="2:15" ht="22.5">
      <c r="B82" s="1140"/>
      <c r="C82" s="1140"/>
      <c r="D82" s="1141"/>
      <c r="E82" s="698" t="s">
        <v>1238</v>
      </c>
      <c r="F82" s="700"/>
      <c r="G82" s="700"/>
      <c r="H82" s="700"/>
      <c r="I82" s="700"/>
      <c r="J82" s="700"/>
      <c r="K82" s="700"/>
      <c r="L82" s="1142"/>
    </row>
    <row r="83" spans="2:15" ht="22.5">
      <c r="B83" s="1140"/>
      <c r="C83" s="1140"/>
      <c r="D83" s="1141"/>
      <c r="E83" s="698" t="s">
        <v>1239</v>
      </c>
      <c r="F83" s="700"/>
      <c r="G83" s="700"/>
      <c r="H83" s="700"/>
      <c r="I83" s="700"/>
      <c r="J83" s="700">
        <v>34869.22000000003</v>
      </c>
      <c r="K83" s="700"/>
      <c r="L83" s="1142"/>
      <c r="M83" s="320"/>
      <c r="N83" s="320"/>
    </row>
    <row r="84" spans="2:15">
      <c r="B84" s="1140"/>
      <c r="C84" s="1140"/>
      <c r="D84" s="1141"/>
      <c r="E84" s="697" t="s">
        <v>1240</v>
      </c>
      <c r="F84" s="700">
        <v>1163598</v>
      </c>
      <c r="G84" s="700">
        <v>385278</v>
      </c>
      <c r="H84" s="700">
        <v>571782</v>
      </c>
      <c r="I84" s="700">
        <v>-1</v>
      </c>
      <c r="J84" s="700">
        <v>111145</v>
      </c>
      <c r="K84" s="700"/>
      <c r="L84" s="1142"/>
    </row>
    <row r="85" spans="2:15" s="1208" customFormat="1" ht="45">
      <c r="B85" s="1140"/>
      <c r="C85" s="1140"/>
      <c r="D85" s="1141"/>
      <c r="E85" s="1206" t="s">
        <v>1618</v>
      </c>
      <c r="F85" s="700">
        <v>870835</v>
      </c>
      <c r="G85" s="700">
        <v>263557</v>
      </c>
      <c r="H85" s="700">
        <v>7350</v>
      </c>
      <c r="I85" s="700">
        <v>451242</v>
      </c>
      <c r="J85" s="700">
        <v>178679.17488701365</v>
      </c>
      <c r="K85" s="700">
        <v>14141.605112985824</v>
      </c>
      <c r="L85" s="1142"/>
      <c r="M85" s="1207">
        <f>+D81-F86-G86-H86-I86-J86-K86-L81</f>
        <v>0</v>
      </c>
      <c r="N85" s="1204"/>
      <c r="O85" s="1207"/>
    </row>
    <row r="86" spans="2:15">
      <c r="B86" s="1140"/>
      <c r="C86" s="1140"/>
      <c r="D86" s="1141"/>
      <c r="E86" s="699" t="s">
        <v>213</v>
      </c>
      <c r="F86" s="701">
        <v>2034433</v>
      </c>
      <c r="G86" s="701">
        <v>648835</v>
      </c>
      <c r="H86" s="701">
        <v>579132</v>
      </c>
      <c r="I86" s="701">
        <v>451241</v>
      </c>
      <c r="J86" s="701">
        <f>+SUM(J81:J85)</f>
        <v>324693.39488701371</v>
      </c>
      <c r="K86" s="701">
        <f>+SUM(K81:K85)</f>
        <v>14141.605112985824</v>
      </c>
      <c r="L86" s="1142"/>
      <c r="N86" s="1205"/>
      <c r="O86" s="320"/>
    </row>
    <row r="87" spans="2:15">
      <c r="B87" s="1140" t="s">
        <v>1536</v>
      </c>
      <c r="C87" s="1140">
        <v>2018</v>
      </c>
      <c r="D87" s="1141">
        <v>4766000</v>
      </c>
      <c r="E87" s="697" t="s">
        <v>1237</v>
      </c>
      <c r="F87" s="700"/>
      <c r="G87" s="700"/>
      <c r="H87" s="700"/>
      <c r="I87" s="700"/>
      <c r="J87" s="700"/>
      <c r="K87" s="700"/>
      <c r="L87" s="1142">
        <v>1444276.2800000003</v>
      </c>
    </row>
    <row r="88" spans="2:15" ht="22.5">
      <c r="B88" s="1140"/>
      <c r="C88" s="1140"/>
      <c r="D88" s="1141"/>
      <c r="E88" s="698" t="s">
        <v>1238</v>
      </c>
      <c r="F88" s="700"/>
      <c r="G88" s="700"/>
      <c r="H88" s="700"/>
      <c r="I88" s="700"/>
      <c r="J88" s="700"/>
      <c r="K88" s="700"/>
      <c r="L88" s="1142"/>
      <c r="N88" s="204"/>
    </row>
    <row r="89" spans="2:15" ht="22.5">
      <c r="B89" s="1140"/>
      <c r="C89" s="1140"/>
      <c r="D89" s="1141"/>
      <c r="E89" s="698" t="s">
        <v>1239</v>
      </c>
      <c r="F89" s="700"/>
      <c r="G89" s="700"/>
      <c r="H89" s="700"/>
      <c r="I89" s="700"/>
      <c r="J89" s="700"/>
      <c r="K89" s="700"/>
      <c r="L89" s="1142"/>
      <c r="M89" s="320"/>
      <c r="N89" s="204"/>
    </row>
    <row r="90" spans="2:15">
      <c r="B90" s="1140"/>
      <c r="C90" s="1140"/>
      <c r="D90" s="1141"/>
      <c r="E90" s="697" t="s">
        <v>1240</v>
      </c>
      <c r="F90" s="700">
        <v>664588.51</v>
      </c>
      <c r="G90" s="700">
        <v>492644</v>
      </c>
      <c r="H90" s="700">
        <v>581332</v>
      </c>
      <c r="I90" s="700">
        <v>552786</v>
      </c>
      <c r="J90" s="700">
        <v>660080.21</v>
      </c>
      <c r="K90" s="700">
        <v>77385</v>
      </c>
      <c r="L90" s="1142"/>
      <c r="N90" s="320"/>
    </row>
    <row r="91" spans="2:15" ht="45">
      <c r="B91" s="1140"/>
      <c r="C91" s="1140"/>
      <c r="D91" s="1141"/>
      <c r="E91" s="698" t="s">
        <v>1618</v>
      </c>
      <c r="F91" s="700"/>
      <c r="G91" s="700">
        <v>124925</v>
      </c>
      <c r="H91" s="700">
        <v>167983</v>
      </c>
      <c r="I91" s="700"/>
      <c r="J91" s="700"/>
      <c r="K91" s="700"/>
      <c r="L91" s="1142"/>
    </row>
    <row r="92" spans="2:15">
      <c r="B92" s="1140"/>
      <c r="C92" s="1140"/>
      <c r="D92" s="1141"/>
      <c r="E92" s="699" t="s">
        <v>213</v>
      </c>
      <c r="F92" s="701">
        <v>664588.51</v>
      </c>
      <c r="G92" s="701">
        <v>617569</v>
      </c>
      <c r="H92" s="701">
        <v>749315</v>
      </c>
      <c r="I92" s="701">
        <v>552786</v>
      </c>
      <c r="J92" s="701">
        <v>660080.21</v>
      </c>
      <c r="K92" s="701">
        <v>77385</v>
      </c>
      <c r="L92" s="1142"/>
    </row>
    <row r="93" spans="2:15">
      <c r="B93" s="1140" t="s">
        <v>1537</v>
      </c>
      <c r="C93" s="1140">
        <v>2020</v>
      </c>
      <c r="D93" s="1141">
        <v>4574328</v>
      </c>
      <c r="E93" s="697" t="s">
        <v>1237</v>
      </c>
      <c r="F93" s="700"/>
      <c r="G93" s="700"/>
      <c r="H93" s="700"/>
      <c r="I93" s="700"/>
      <c r="J93" s="700"/>
      <c r="K93" s="700"/>
      <c r="L93" s="1142">
        <v>2208604</v>
      </c>
    </row>
    <row r="94" spans="2:15" ht="22.5">
      <c r="B94" s="1140"/>
      <c r="C94" s="1140"/>
      <c r="D94" s="1141"/>
      <c r="E94" s="698" t="s">
        <v>1238</v>
      </c>
      <c r="F94" s="700"/>
      <c r="G94" s="700"/>
      <c r="H94" s="700"/>
      <c r="I94" s="700"/>
      <c r="J94" s="700"/>
      <c r="K94" s="700"/>
      <c r="L94" s="1142"/>
    </row>
    <row r="95" spans="2:15" ht="22.5">
      <c r="B95" s="1140"/>
      <c r="C95" s="1140"/>
      <c r="D95" s="1141"/>
      <c r="E95" s="698" t="s">
        <v>1239</v>
      </c>
      <c r="F95" s="700"/>
      <c r="G95" s="700"/>
      <c r="H95" s="700"/>
      <c r="I95" s="700"/>
      <c r="J95" s="700"/>
      <c r="K95" s="700"/>
      <c r="L95" s="1142"/>
      <c r="N95" s="204"/>
    </row>
    <row r="96" spans="2:15">
      <c r="B96" s="1140"/>
      <c r="C96" s="1140"/>
      <c r="D96" s="1141"/>
      <c r="E96" s="697" t="s">
        <v>1240</v>
      </c>
      <c r="F96" s="700"/>
      <c r="G96" s="700">
        <v>52913</v>
      </c>
      <c r="H96" s="700">
        <v>298930</v>
      </c>
      <c r="I96" s="700">
        <v>577342</v>
      </c>
      <c r="J96" s="700">
        <v>477376</v>
      </c>
      <c r="K96" s="700">
        <v>909530</v>
      </c>
      <c r="L96" s="1142"/>
      <c r="M96" s="320"/>
      <c r="N96" s="320"/>
    </row>
    <row r="97" spans="2:17" ht="45">
      <c r="B97" s="1140"/>
      <c r="C97" s="1140"/>
      <c r="D97" s="1141"/>
      <c r="E97" s="698" t="s">
        <v>1618</v>
      </c>
      <c r="F97" s="700"/>
      <c r="G97" s="700"/>
      <c r="H97" s="700">
        <v>49633</v>
      </c>
      <c r="I97" s="700"/>
      <c r="J97" s="700"/>
      <c r="K97" s="700"/>
      <c r="L97" s="1142"/>
      <c r="Q97">
        <v>0</v>
      </c>
    </row>
    <row r="98" spans="2:17">
      <c r="B98" s="1140"/>
      <c r="C98" s="1140"/>
      <c r="D98" s="1141"/>
      <c r="E98" s="699" t="s">
        <v>213</v>
      </c>
      <c r="F98" s="701">
        <v>0</v>
      </c>
      <c r="G98" s="701">
        <v>52913</v>
      </c>
      <c r="H98" s="701">
        <v>348563</v>
      </c>
      <c r="I98" s="701">
        <v>577342</v>
      </c>
      <c r="J98" s="701">
        <f>+J96</f>
        <v>477376</v>
      </c>
      <c r="K98" s="701">
        <f>+K96</f>
        <v>909530</v>
      </c>
      <c r="L98" s="1142"/>
    </row>
    <row r="99" spans="2:17">
      <c r="B99" s="1140" t="s">
        <v>1538</v>
      </c>
      <c r="C99" s="1140">
        <v>2020</v>
      </c>
      <c r="D99" s="1141">
        <v>2402880</v>
      </c>
      <c r="E99" s="697" t="s">
        <v>1237</v>
      </c>
      <c r="F99" s="700"/>
      <c r="G99" s="700"/>
      <c r="H99" s="700"/>
      <c r="I99" s="700"/>
      <c r="J99" s="700"/>
      <c r="K99" s="700"/>
      <c r="L99" s="1142">
        <v>1652011.29</v>
      </c>
    </row>
    <row r="100" spans="2:17" ht="22.5">
      <c r="B100" s="1140"/>
      <c r="C100" s="1140"/>
      <c r="D100" s="1141"/>
      <c r="E100" s="698" t="s">
        <v>1238</v>
      </c>
      <c r="F100" s="700"/>
      <c r="G100" s="700"/>
      <c r="H100" s="700"/>
      <c r="I100" s="700"/>
      <c r="J100" s="700"/>
      <c r="K100" s="700"/>
      <c r="L100" s="1142"/>
    </row>
    <row r="101" spans="2:17" ht="22.5">
      <c r="B101" s="1140"/>
      <c r="C101" s="1140"/>
      <c r="D101" s="1141"/>
      <c r="E101" s="698" t="s">
        <v>1239</v>
      </c>
      <c r="F101" s="700"/>
      <c r="G101" s="700"/>
      <c r="H101" s="700"/>
      <c r="I101" s="700"/>
      <c r="J101" s="700"/>
      <c r="K101" s="700"/>
      <c r="L101" s="1142"/>
      <c r="N101" s="320"/>
    </row>
    <row r="102" spans="2:17">
      <c r="B102" s="1140"/>
      <c r="C102" s="1140"/>
      <c r="D102" s="1141"/>
      <c r="E102" s="697" t="s">
        <v>1240</v>
      </c>
      <c r="F102" s="700"/>
      <c r="G102" s="700"/>
      <c r="H102" s="700"/>
      <c r="I102" s="700">
        <v>16901</v>
      </c>
      <c r="J102" s="700">
        <v>309166</v>
      </c>
      <c r="K102" s="700">
        <v>30319.5</v>
      </c>
      <c r="L102" s="1142"/>
      <c r="M102" s="320"/>
      <c r="N102" s="320"/>
      <c r="O102" s="320"/>
    </row>
    <row r="103" spans="2:17" s="1208" customFormat="1" ht="56.25">
      <c r="B103" s="1140"/>
      <c r="C103" s="1140"/>
      <c r="D103" s="1141"/>
      <c r="E103" s="1206" t="s">
        <v>1756</v>
      </c>
      <c r="F103" s="700"/>
      <c r="G103" s="700"/>
      <c r="H103" s="700"/>
      <c r="I103" s="700">
        <v>109938</v>
      </c>
      <c r="J103" s="700">
        <v>271725.49856070348</v>
      </c>
      <c r="K103" s="700">
        <v>12819.01143929665</v>
      </c>
      <c r="L103" s="1142"/>
      <c r="N103" s="1209"/>
    </row>
    <row r="104" spans="2:17">
      <c r="B104" s="1140"/>
      <c r="C104" s="1140"/>
      <c r="D104" s="1141"/>
      <c r="E104" s="699" t="s">
        <v>213</v>
      </c>
      <c r="F104" s="701">
        <v>0</v>
      </c>
      <c r="G104" s="701">
        <v>0</v>
      </c>
      <c r="H104" s="701">
        <v>0</v>
      </c>
      <c r="I104" s="701">
        <v>126839</v>
      </c>
      <c r="J104" s="701">
        <f>+SUM(J99:J103)</f>
        <v>580891.49856070348</v>
      </c>
      <c r="K104" s="701">
        <f>+SUM(K99:K103)</f>
        <v>43138.51143929665</v>
      </c>
      <c r="L104" s="1142"/>
    </row>
    <row r="105" spans="2:17">
      <c r="B105" s="1140" t="s">
        <v>1539</v>
      </c>
      <c r="C105" s="1140">
        <v>2020</v>
      </c>
      <c r="D105" s="1141">
        <v>4766490</v>
      </c>
      <c r="E105" s="697" t="s">
        <v>1237</v>
      </c>
      <c r="F105" s="700"/>
      <c r="G105" s="700"/>
      <c r="H105" s="700"/>
      <c r="I105" s="700"/>
      <c r="J105" s="700"/>
      <c r="K105" s="700"/>
      <c r="L105" s="1142">
        <v>186099.71999999974</v>
      </c>
    </row>
    <row r="106" spans="2:17" ht="22.5">
      <c r="B106" s="1140"/>
      <c r="C106" s="1140"/>
      <c r="D106" s="1141"/>
      <c r="E106" s="698" t="s">
        <v>1238</v>
      </c>
      <c r="F106" s="700"/>
      <c r="G106" s="700"/>
      <c r="H106" s="700"/>
      <c r="I106" s="700"/>
      <c r="J106" s="700"/>
      <c r="K106" s="700"/>
      <c r="L106" s="1142"/>
    </row>
    <row r="107" spans="2:17" ht="22.5">
      <c r="B107" s="1140"/>
      <c r="C107" s="1140"/>
      <c r="D107" s="1141"/>
      <c r="E107" s="698" t="s">
        <v>1239</v>
      </c>
      <c r="F107" s="700"/>
      <c r="G107" s="700"/>
      <c r="H107" s="700"/>
      <c r="I107" s="700"/>
      <c r="J107" s="700"/>
      <c r="K107" s="700"/>
      <c r="L107" s="1142"/>
      <c r="M107" s="320"/>
      <c r="N107" s="320"/>
    </row>
    <row r="108" spans="2:17">
      <c r="B108" s="1140"/>
      <c r="C108" s="1140"/>
      <c r="D108" s="1141"/>
      <c r="E108" s="697" t="s">
        <v>1240</v>
      </c>
      <c r="F108" s="700"/>
      <c r="G108" s="700"/>
      <c r="H108" s="700"/>
      <c r="I108" s="700">
        <v>1582690</v>
      </c>
      <c r="J108" s="700">
        <v>2793632.9999999995</v>
      </c>
      <c r="K108" s="700">
        <v>204067.28</v>
      </c>
      <c r="L108" s="1142"/>
    </row>
    <row r="109" spans="2:17" ht="45">
      <c r="B109" s="1140"/>
      <c r="C109" s="1140"/>
      <c r="D109" s="1141"/>
      <c r="E109" s="698" t="s">
        <v>1618</v>
      </c>
      <c r="F109" s="700"/>
      <c r="G109" s="700"/>
      <c r="H109" s="700"/>
      <c r="I109" s="700"/>
      <c r="J109" s="700"/>
      <c r="K109" s="700"/>
      <c r="L109" s="1142"/>
    </row>
    <row r="110" spans="2:17">
      <c r="B110" s="1140"/>
      <c r="C110" s="1140"/>
      <c r="D110" s="1141"/>
      <c r="E110" s="699" t="s">
        <v>213</v>
      </c>
      <c r="F110" s="701">
        <v>0</v>
      </c>
      <c r="G110" s="701">
        <v>0</v>
      </c>
      <c r="H110" s="701">
        <v>0</v>
      </c>
      <c r="I110" s="701">
        <v>1582690</v>
      </c>
      <c r="J110" s="701">
        <v>2793632.9999999995</v>
      </c>
      <c r="K110" s="701">
        <v>204067.28</v>
      </c>
      <c r="L110" s="1142"/>
    </row>
    <row r="111" spans="2:17">
      <c r="B111" s="1140" t="s">
        <v>1540</v>
      </c>
      <c r="C111" s="1140">
        <v>2023</v>
      </c>
      <c r="D111" s="1141">
        <v>2281274</v>
      </c>
      <c r="E111" s="697" t="s">
        <v>1237</v>
      </c>
      <c r="F111" s="700"/>
      <c r="G111" s="700"/>
      <c r="H111" s="700"/>
      <c r="I111" s="700"/>
      <c r="J111" s="700"/>
      <c r="K111" s="700"/>
      <c r="L111" s="1142">
        <v>2281274</v>
      </c>
    </row>
    <row r="112" spans="2:17" ht="22.5">
      <c r="B112" s="1140"/>
      <c r="C112" s="1140"/>
      <c r="D112" s="1141"/>
      <c r="E112" s="698" t="s">
        <v>1238</v>
      </c>
      <c r="F112" s="700"/>
      <c r="G112" s="700"/>
      <c r="H112" s="700"/>
      <c r="I112" s="700"/>
      <c r="J112" s="700"/>
      <c r="K112" s="700"/>
      <c r="L112" s="1142"/>
    </row>
    <row r="113" spans="2:14" ht="22.5">
      <c r="B113" s="1140"/>
      <c r="C113" s="1140"/>
      <c r="D113" s="1141"/>
      <c r="E113" s="698" t="s">
        <v>1239</v>
      </c>
      <c r="F113" s="700"/>
      <c r="G113" s="700"/>
      <c r="H113" s="700"/>
      <c r="I113" s="700"/>
      <c r="J113" s="700"/>
      <c r="K113" s="700"/>
      <c r="L113" s="1142"/>
      <c r="N113" s="320"/>
    </row>
    <row r="114" spans="2:14">
      <c r="B114" s="1140"/>
      <c r="C114" s="1140"/>
      <c r="D114" s="1141"/>
      <c r="E114" s="697" t="s">
        <v>1240</v>
      </c>
      <c r="F114" s="700"/>
      <c r="G114" s="700"/>
      <c r="H114" s="700"/>
      <c r="I114" s="700"/>
      <c r="J114" s="700"/>
      <c r="K114" s="700" t="s">
        <v>1541</v>
      </c>
      <c r="L114" s="1142"/>
    </row>
    <row r="115" spans="2:14" ht="45">
      <c r="B115" s="1140"/>
      <c r="C115" s="1140"/>
      <c r="D115" s="1141"/>
      <c r="E115" s="698" t="s">
        <v>1618</v>
      </c>
      <c r="F115" s="700"/>
      <c r="G115" s="700"/>
      <c r="H115" s="700"/>
      <c r="I115" s="700"/>
      <c r="J115" s="700"/>
      <c r="K115" s="700"/>
      <c r="L115" s="1142"/>
    </row>
    <row r="116" spans="2:14">
      <c r="B116" s="1140"/>
      <c r="C116" s="1140"/>
      <c r="D116" s="1141"/>
      <c r="E116" s="699" t="s">
        <v>213</v>
      </c>
      <c r="F116" s="701">
        <v>0</v>
      </c>
      <c r="G116" s="701">
        <v>0</v>
      </c>
      <c r="H116" s="701">
        <v>0</v>
      </c>
      <c r="I116" s="701">
        <v>0</v>
      </c>
      <c r="J116" s="701">
        <v>0</v>
      </c>
      <c r="K116" s="701">
        <v>0</v>
      </c>
      <c r="L116" s="1142"/>
    </row>
    <row r="117" spans="2:14">
      <c r="B117" s="1140" t="s">
        <v>1542</v>
      </c>
      <c r="C117" s="1140">
        <v>2019</v>
      </c>
      <c r="D117" s="1141">
        <v>142271.67000000001</v>
      </c>
      <c r="E117" s="697" t="s">
        <v>1237</v>
      </c>
      <c r="F117" s="700"/>
      <c r="G117" s="700"/>
      <c r="H117" s="700"/>
      <c r="I117" s="700"/>
      <c r="J117" s="700"/>
      <c r="K117" s="700"/>
      <c r="L117" s="1142">
        <v>52271.67</v>
      </c>
    </row>
    <row r="118" spans="2:14" ht="22.5">
      <c r="B118" s="1140"/>
      <c r="C118" s="1140"/>
      <c r="D118" s="1141"/>
      <c r="E118" s="698" t="s">
        <v>1238</v>
      </c>
      <c r="F118" s="700"/>
      <c r="G118" s="700"/>
      <c r="H118" s="700"/>
      <c r="I118" s="700"/>
      <c r="J118" s="700"/>
      <c r="K118" s="700"/>
      <c r="L118" s="1142"/>
    </row>
    <row r="119" spans="2:14" ht="22.5">
      <c r="B119" s="1140"/>
      <c r="C119" s="1140"/>
      <c r="D119" s="1141"/>
      <c r="E119" s="698" t="s">
        <v>1239</v>
      </c>
      <c r="F119" s="700"/>
      <c r="G119" s="700"/>
      <c r="H119" s="700"/>
      <c r="I119" s="700"/>
      <c r="J119" s="700">
        <v>24031.000000000015</v>
      </c>
      <c r="K119" s="700"/>
      <c r="L119" s="1142"/>
      <c r="M119" s="320"/>
      <c r="N119" s="320"/>
    </row>
    <row r="120" spans="2:14">
      <c r="B120" s="1140"/>
      <c r="C120" s="1140"/>
      <c r="D120" s="1141"/>
      <c r="E120" s="697" t="s">
        <v>1240</v>
      </c>
      <c r="F120" s="700"/>
      <c r="G120" s="700"/>
      <c r="H120" s="700">
        <v>50000</v>
      </c>
      <c r="I120" s="700"/>
      <c r="J120" s="700">
        <v>15969</v>
      </c>
      <c r="K120" s="700"/>
      <c r="L120" s="1142"/>
    </row>
    <row r="121" spans="2:14" ht="45">
      <c r="B121" s="1140"/>
      <c r="C121" s="1140"/>
      <c r="D121" s="1141"/>
      <c r="E121" s="698" t="s">
        <v>1618</v>
      </c>
      <c r="F121" s="700"/>
      <c r="G121" s="700"/>
      <c r="H121" s="700"/>
      <c r="I121" s="700"/>
      <c r="J121" s="700"/>
      <c r="K121" s="700"/>
      <c r="L121" s="1142"/>
    </row>
    <row r="122" spans="2:14">
      <c r="B122" s="1140"/>
      <c r="C122" s="1140"/>
      <c r="D122" s="1141"/>
      <c r="E122" s="699" t="s">
        <v>213</v>
      </c>
      <c r="F122" s="701">
        <v>0</v>
      </c>
      <c r="G122" s="701">
        <v>0</v>
      </c>
      <c r="H122" s="701">
        <v>50000</v>
      </c>
      <c r="I122" s="701">
        <v>0</v>
      </c>
      <c r="J122" s="701">
        <v>40000.000000000015</v>
      </c>
      <c r="K122" s="701">
        <v>0</v>
      </c>
      <c r="L122" s="1142"/>
    </row>
    <row r="123" spans="2:14">
      <c r="B123" s="1140" t="s">
        <v>1542</v>
      </c>
      <c r="C123" s="1140">
        <v>2021</v>
      </c>
      <c r="D123" s="1141">
        <v>460000</v>
      </c>
      <c r="E123" s="697" t="s">
        <v>1237</v>
      </c>
      <c r="F123" s="700"/>
      <c r="G123" s="700"/>
      <c r="H123" s="700"/>
      <c r="I123" s="700"/>
      <c r="J123" s="700"/>
      <c r="K123" s="700"/>
      <c r="L123" s="1142">
        <v>447666.69</v>
      </c>
    </row>
    <row r="124" spans="2:14" ht="22.5">
      <c r="B124" s="1140"/>
      <c r="C124" s="1140"/>
      <c r="D124" s="1141"/>
      <c r="E124" s="698" t="s">
        <v>1238</v>
      </c>
      <c r="F124" s="700"/>
      <c r="G124" s="700"/>
      <c r="H124" s="700"/>
      <c r="I124" s="700"/>
      <c r="J124" s="700"/>
      <c r="K124" s="700"/>
      <c r="L124" s="1142"/>
    </row>
    <row r="125" spans="2:14" ht="22.5">
      <c r="B125" s="1140"/>
      <c r="C125" s="1140"/>
      <c r="D125" s="1141"/>
      <c r="E125" s="698" t="s">
        <v>1239</v>
      </c>
      <c r="F125" s="700"/>
      <c r="G125" s="700"/>
      <c r="H125" s="700"/>
      <c r="I125" s="700"/>
      <c r="J125" s="700"/>
      <c r="K125" s="700"/>
      <c r="L125" s="1142"/>
      <c r="M125" s="320"/>
      <c r="N125" s="320"/>
    </row>
    <row r="126" spans="2:14">
      <c r="B126" s="1140"/>
      <c r="C126" s="1140"/>
      <c r="D126" s="1141"/>
      <c r="E126" s="697" t="s">
        <v>1240</v>
      </c>
      <c r="F126" s="700"/>
      <c r="G126" s="700"/>
      <c r="H126" s="700"/>
      <c r="I126" s="700"/>
      <c r="J126" s="700">
        <v>12000</v>
      </c>
      <c r="K126" s="700">
        <v>333.31</v>
      </c>
      <c r="L126" s="1142"/>
    </row>
    <row r="127" spans="2:14" ht="45">
      <c r="B127" s="1140"/>
      <c r="C127" s="1140"/>
      <c r="D127" s="1141"/>
      <c r="E127" s="698" t="s">
        <v>1618</v>
      </c>
      <c r="F127" s="700"/>
      <c r="G127" s="700"/>
      <c r="H127" s="700"/>
      <c r="I127" s="700"/>
      <c r="J127" s="700"/>
      <c r="K127" s="700"/>
      <c r="L127" s="1142"/>
    </row>
    <row r="128" spans="2:14">
      <c r="B128" s="1140"/>
      <c r="C128" s="1140"/>
      <c r="D128" s="1141"/>
      <c r="E128" s="699" t="s">
        <v>213</v>
      </c>
      <c r="F128" s="701">
        <v>0</v>
      </c>
      <c r="G128" s="701">
        <v>0</v>
      </c>
      <c r="H128" s="701">
        <v>0</v>
      </c>
      <c r="I128" s="701">
        <v>0</v>
      </c>
      <c r="J128" s="701">
        <v>12000</v>
      </c>
      <c r="K128" s="701">
        <v>333.31</v>
      </c>
      <c r="L128" s="1142"/>
    </row>
    <row r="129" spans="2:13">
      <c r="B129" s="1140" t="s">
        <v>1543</v>
      </c>
      <c r="C129" s="1140">
        <v>2021</v>
      </c>
      <c r="D129" s="1141">
        <v>101862</v>
      </c>
      <c r="E129" s="697" t="s">
        <v>1237</v>
      </c>
      <c r="F129" s="700"/>
      <c r="G129" s="700"/>
      <c r="H129" s="700"/>
      <c r="I129" s="700"/>
      <c r="J129" s="700"/>
      <c r="K129" s="700"/>
      <c r="L129" s="1142">
        <v>67759.600000000006</v>
      </c>
    </row>
    <row r="130" spans="2:13" ht="22.5">
      <c r="B130" s="1140"/>
      <c r="C130" s="1140"/>
      <c r="D130" s="1141"/>
      <c r="E130" s="698" t="s">
        <v>1238</v>
      </c>
      <c r="F130" s="700"/>
      <c r="G130" s="700"/>
      <c r="H130" s="700"/>
      <c r="I130" s="700"/>
      <c r="J130" s="700"/>
      <c r="K130" s="700"/>
      <c r="L130" s="1142"/>
    </row>
    <row r="131" spans="2:13" ht="22.5">
      <c r="B131" s="1140"/>
      <c r="C131" s="1140"/>
      <c r="D131" s="1141"/>
      <c r="E131" s="698" t="s">
        <v>1239</v>
      </c>
      <c r="F131" s="700"/>
      <c r="G131" s="700"/>
      <c r="H131" s="700"/>
      <c r="I131" s="700"/>
      <c r="J131" s="700"/>
      <c r="K131" s="700"/>
      <c r="L131" s="1142"/>
      <c r="M131" s="320"/>
    </row>
    <row r="132" spans="2:13">
      <c r="B132" s="1140"/>
      <c r="C132" s="1140"/>
      <c r="D132" s="1141"/>
      <c r="E132" s="697" t="s">
        <v>1240</v>
      </c>
      <c r="F132" s="700"/>
      <c r="G132" s="700"/>
      <c r="H132" s="700"/>
      <c r="I132" s="700"/>
      <c r="J132" s="700">
        <v>34102.400000000001</v>
      </c>
      <c r="K132" s="700"/>
      <c r="L132" s="1142"/>
    </row>
    <row r="133" spans="2:13" ht="45">
      <c r="B133" s="1140"/>
      <c r="C133" s="1140"/>
      <c r="D133" s="1141"/>
      <c r="E133" s="698" t="s">
        <v>1618</v>
      </c>
      <c r="F133" s="700"/>
      <c r="G133" s="700"/>
      <c r="H133" s="700"/>
      <c r="I133" s="700"/>
      <c r="J133" s="700"/>
      <c r="K133" s="700"/>
      <c r="L133" s="1142"/>
    </row>
    <row r="134" spans="2:13">
      <c r="B134" s="1140"/>
      <c r="C134" s="1140"/>
      <c r="D134" s="1141"/>
      <c r="E134" s="699" t="s">
        <v>213</v>
      </c>
      <c r="F134" s="701">
        <v>0</v>
      </c>
      <c r="G134" s="701">
        <v>0</v>
      </c>
      <c r="H134" s="701">
        <v>0</v>
      </c>
      <c r="I134" s="701">
        <v>0</v>
      </c>
      <c r="J134" s="701">
        <v>34102.400000000001</v>
      </c>
      <c r="K134" s="701">
        <v>0</v>
      </c>
      <c r="L134" s="1142"/>
    </row>
    <row r="135" spans="2:13">
      <c r="B135" s="1140" t="s">
        <v>1544</v>
      </c>
      <c r="C135" s="1140">
        <v>2024</v>
      </c>
      <c r="D135" s="1141">
        <v>353714.3</v>
      </c>
      <c r="E135" s="697" t="s">
        <v>1237</v>
      </c>
      <c r="F135" s="700"/>
      <c r="G135" s="700"/>
      <c r="H135" s="700"/>
      <c r="I135" s="700"/>
      <c r="J135" s="700"/>
      <c r="K135" s="700"/>
      <c r="L135" s="1142">
        <v>353714.3</v>
      </c>
    </row>
    <row r="136" spans="2:13" ht="22.5">
      <c r="B136" s="1140"/>
      <c r="C136" s="1140"/>
      <c r="D136" s="1141"/>
      <c r="E136" s="698" t="s">
        <v>1238</v>
      </c>
      <c r="F136" s="700"/>
      <c r="G136" s="700"/>
      <c r="H136" s="700"/>
      <c r="I136" s="700"/>
      <c r="J136" s="700"/>
      <c r="K136" s="700"/>
      <c r="L136" s="1142"/>
    </row>
    <row r="137" spans="2:13" ht="22.5">
      <c r="B137" s="1140"/>
      <c r="C137" s="1140"/>
      <c r="D137" s="1141"/>
      <c r="E137" s="698" t="s">
        <v>1239</v>
      </c>
      <c r="F137" s="700"/>
      <c r="G137" s="700"/>
      <c r="H137" s="700"/>
      <c r="I137" s="700"/>
      <c r="J137" s="700"/>
      <c r="K137" s="700"/>
      <c r="L137" s="1142"/>
    </row>
    <row r="138" spans="2:13">
      <c r="B138" s="1140"/>
      <c r="C138" s="1140"/>
      <c r="D138" s="1141"/>
      <c r="E138" s="697" t="s">
        <v>1240</v>
      </c>
      <c r="F138" s="700"/>
      <c r="G138" s="700"/>
      <c r="H138" s="700"/>
      <c r="I138" s="700"/>
      <c r="J138" s="700"/>
      <c r="K138" s="700"/>
      <c r="L138" s="1142"/>
    </row>
    <row r="139" spans="2:13" ht="45">
      <c r="B139" s="1140"/>
      <c r="C139" s="1140"/>
      <c r="D139" s="1141"/>
      <c r="E139" s="698" t="s">
        <v>1618</v>
      </c>
      <c r="F139" s="700"/>
      <c r="G139" s="700"/>
      <c r="H139" s="700"/>
      <c r="I139" s="700"/>
      <c r="J139" s="700"/>
      <c r="K139" s="700"/>
      <c r="L139" s="1142"/>
    </row>
    <row r="140" spans="2:13">
      <c r="B140" s="1140"/>
      <c r="C140" s="1140"/>
      <c r="D140" s="1141"/>
      <c r="E140" s="699" t="s">
        <v>213</v>
      </c>
      <c r="F140" s="701">
        <v>0</v>
      </c>
      <c r="G140" s="701">
        <v>0</v>
      </c>
      <c r="H140" s="701">
        <v>0</v>
      </c>
      <c r="I140" s="701">
        <v>0</v>
      </c>
      <c r="J140" s="701">
        <v>0</v>
      </c>
      <c r="K140" s="701">
        <v>0</v>
      </c>
      <c r="L140" s="1142"/>
    </row>
    <row r="141" spans="2:13">
      <c r="B141" s="1118" t="s">
        <v>1351</v>
      </c>
      <c r="C141" s="1118">
        <v>2019</v>
      </c>
      <c r="D141" s="1144">
        <v>153454.07</v>
      </c>
      <c r="E141" s="697" t="s">
        <v>1237</v>
      </c>
      <c r="F141" s="701"/>
      <c r="G141" s="701"/>
      <c r="H141" s="701"/>
      <c r="I141" s="701"/>
      <c r="J141" s="701"/>
      <c r="K141" s="701"/>
      <c r="L141" s="1147">
        <v>153454.07</v>
      </c>
    </row>
    <row r="142" spans="2:13" ht="22.5">
      <c r="B142" s="1119"/>
      <c r="C142" s="1119"/>
      <c r="D142" s="1145"/>
      <c r="E142" s="698" t="s">
        <v>1238</v>
      </c>
      <c r="F142" s="701"/>
      <c r="G142" s="701"/>
      <c r="H142" s="701"/>
      <c r="I142" s="701"/>
      <c r="J142" s="701"/>
      <c r="K142" s="701"/>
      <c r="L142" s="1148"/>
    </row>
    <row r="143" spans="2:13" ht="22.5">
      <c r="B143" s="1119"/>
      <c r="C143" s="1119"/>
      <c r="D143" s="1145"/>
      <c r="E143" s="698" t="s">
        <v>1239</v>
      </c>
      <c r="F143" s="701"/>
      <c r="G143" s="701"/>
      <c r="H143" s="701"/>
      <c r="I143" s="701"/>
      <c r="J143" s="701"/>
      <c r="K143" s="701"/>
      <c r="L143" s="1148"/>
    </row>
    <row r="144" spans="2:13">
      <c r="B144" s="1119"/>
      <c r="C144" s="1119"/>
      <c r="D144" s="1145"/>
      <c r="E144" s="697" t="s">
        <v>1240</v>
      </c>
      <c r="F144" s="701"/>
      <c r="G144" s="701"/>
      <c r="H144" s="701"/>
      <c r="I144" s="701"/>
      <c r="J144" s="701"/>
      <c r="K144" s="701"/>
      <c r="L144" s="1148"/>
    </row>
    <row r="145" spans="2:14" ht="45">
      <c r="B145" s="1119"/>
      <c r="C145" s="1119"/>
      <c r="D145" s="1145"/>
      <c r="E145" s="698" t="s">
        <v>1618</v>
      </c>
      <c r="F145" s="701"/>
      <c r="G145" s="701"/>
      <c r="H145" s="701"/>
      <c r="I145" s="701"/>
      <c r="J145" s="701"/>
      <c r="K145" s="701"/>
      <c r="L145" s="1148"/>
    </row>
    <row r="146" spans="2:14">
      <c r="B146" s="1120"/>
      <c r="C146" s="1120"/>
      <c r="D146" s="1146"/>
      <c r="E146" s="699" t="s">
        <v>213</v>
      </c>
      <c r="F146" s="701"/>
      <c r="G146" s="701"/>
      <c r="H146" s="701"/>
      <c r="I146" s="701"/>
      <c r="J146" s="701"/>
      <c r="K146" s="701"/>
      <c r="L146" s="1149"/>
    </row>
    <row r="147" spans="2:14">
      <c r="B147" s="1140" t="s">
        <v>1545</v>
      </c>
      <c r="C147" s="1140">
        <v>2019</v>
      </c>
      <c r="D147" s="1141">
        <v>3500000</v>
      </c>
      <c r="E147" s="697" t="s">
        <v>1237</v>
      </c>
      <c r="F147" s="700"/>
      <c r="G147" s="700"/>
      <c r="H147" s="700"/>
      <c r="I147" s="700"/>
      <c r="J147" s="700"/>
      <c r="K147" s="700"/>
      <c r="L147" s="1142">
        <v>3440809</v>
      </c>
    </row>
    <row r="148" spans="2:14" ht="22.5">
      <c r="B148" s="1140"/>
      <c r="C148" s="1140"/>
      <c r="D148" s="1141"/>
      <c r="E148" s="698" t="s">
        <v>1238</v>
      </c>
      <c r="F148" s="700"/>
      <c r="G148" s="700"/>
      <c r="H148" s="700"/>
      <c r="I148" s="700"/>
      <c r="J148" s="700"/>
      <c r="K148" s="700"/>
      <c r="L148" s="1142"/>
    </row>
    <row r="149" spans="2:14" ht="22.5">
      <c r="B149" s="1140"/>
      <c r="C149" s="1140"/>
      <c r="D149" s="1141"/>
      <c r="E149" s="698" t="s">
        <v>1239</v>
      </c>
      <c r="F149" s="700"/>
      <c r="G149" s="700"/>
      <c r="H149" s="700"/>
      <c r="I149" s="700"/>
      <c r="J149" s="700"/>
      <c r="K149" s="700"/>
      <c r="L149" s="1142"/>
      <c r="M149" s="320"/>
      <c r="N149" s="320"/>
    </row>
    <row r="150" spans="2:14">
      <c r="B150" s="1140"/>
      <c r="C150" s="1140"/>
      <c r="D150" s="1141"/>
      <c r="E150" s="697" t="s">
        <v>1240</v>
      </c>
      <c r="F150" s="700"/>
      <c r="G150" s="700"/>
      <c r="H150" s="700"/>
      <c r="I150" s="700">
        <v>3148</v>
      </c>
      <c r="J150" s="700">
        <v>28021.359999999899</v>
      </c>
      <c r="K150" s="700">
        <v>28021.64</v>
      </c>
      <c r="L150" s="1142"/>
    </row>
    <row r="151" spans="2:14" ht="45">
      <c r="B151" s="1140"/>
      <c r="C151" s="1140"/>
      <c r="D151" s="1141"/>
      <c r="E151" s="698" t="s">
        <v>1618</v>
      </c>
      <c r="F151" s="700"/>
      <c r="G151" s="700"/>
      <c r="H151" s="700"/>
      <c r="I151" s="700"/>
      <c r="J151" s="700"/>
      <c r="K151" s="700"/>
      <c r="L151" s="1142"/>
    </row>
    <row r="152" spans="2:14">
      <c r="B152" s="1140"/>
      <c r="C152" s="1140"/>
      <c r="D152" s="1141"/>
      <c r="E152" s="699" t="s">
        <v>213</v>
      </c>
      <c r="F152" s="701">
        <v>0</v>
      </c>
      <c r="G152" s="701">
        <v>0</v>
      </c>
      <c r="H152" s="701">
        <v>0</v>
      </c>
      <c r="I152" s="701">
        <v>3148</v>
      </c>
      <c r="J152" s="701">
        <v>28021.359999999899</v>
      </c>
      <c r="K152" s="701">
        <v>28021.64</v>
      </c>
      <c r="L152" s="1142"/>
    </row>
    <row r="153" spans="2:14">
      <c r="B153" s="1140" t="s">
        <v>1546</v>
      </c>
      <c r="C153" s="1140">
        <v>2019</v>
      </c>
      <c r="D153" s="1141">
        <v>1500000</v>
      </c>
      <c r="E153" s="697" t="s">
        <v>1237</v>
      </c>
      <c r="F153" s="700"/>
      <c r="G153" s="700"/>
      <c r="H153" s="700"/>
      <c r="I153" s="700"/>
      <c r="J153" s="700"/>
      <c r="K153" s="700"/>
      <c r="L153" s="1142">
        <v>1482991.96</v>
      </c>
    </row>
    <row r="154" spans="2:14" ht="22.5">
      <c r="B154" s="1140"/>
      <c r="C154" s="1140"/>
      <c r="D154" s="1141"/>
      <c r="E154" s="698" t="s">
        <v>1238</v>
      </c>
      <c r="F154" s="700"/>
      <c r="G154" s="700"/>
      <c r="H154" s="700"/>
      <c r="I154" s="700"/>
      <c r="J154" s="700"/>
      <c r="K154" s="700"/>
      <c r="L154" s="1142"/>
    </row>
    <row r="155" spans="2:14" ht="22.5">
      <c r="B155" s="1140"/>
      <c r="C155" s="1140"/>
      <c r="D155" s="1141"/>
      <c r="E155" s="698" t="s">
        <v>1239</v>
      </c>
      <c r="F155" s="700"/>
      <c r="G155" s="700"/>
      <c r="H155" s="700"/>
      <c r="I155" s="700"/>
      <c r="J155" s="700"/>
      <c r="K155" s="700"/>
      <c r="L155" s="1142"/>
      <c r="M155" s="547"/>
      <c r="N155" s="320"/>
    </row>
    <row r="156" spans="2:14">
      <c r="B156" s="1140"/>
      <c r="C156" s="1140"/>
      <c r="D156" s="1141"/>
      <c r="E156" s="697" t="s">
        <v>1240</v>
      </c>
      <c r="F156" s="700"/>
      <c r="G156" s="700"/>
      <c r="H156" s="700"/>
      <c r="I156" s="700">
        <v>3890</v>
      </c>
      <c r="J156" s="700">
        <v>6604</v>
      </c>
      <c r="K156" s="700">
        <v>6514.04</v>
      </c>
      <c r="L156" s="1142"/>
    </row>
    <row r="157" spans="2:14" ht="45">
      <c r="B157" s="1140"/>
      <c r="C157" s="1140"/>
      <c r="D157" s="1141"/>
      <c r="E157" s="698" t="s">
        <v>1618</v>
      </c>
      <c r="F157" s="700"/>
      <c r="G157" s="700"/>
      <c r="H157" s="700"/>
      <c r="I157" s="700"/>
      <c r="J157" s="700"/>
      <c r="K157" s="700"/>
      <c r="L157" s="1142"/>
    </row>
    <row r="158" spans="2:14">
      <c r="B158" s="1140"/>
      <c r="C158" s="1140"/>
      <c r="D158" s="1141"/>
      <c r="E158" s="699" t="s">
        <v>213</v>
      </c>
      <c r="F158" s="701">
        <v>0</v>
      </c>
      <c r="G158" s="701">
        <v>0</v>
      </c>
      <c r="H158" s="701">
        <v>0</v>
      </c>
      <c r="I158" s="701">
        <v>3890</v>
      </c>
      <c r="J158" s="701">
        <v>6604</v>
      </c>
      <c r="K158" s="701">
        <v>6514.04</v>
      </c>
      <c r="L158" s="1142"/>
    </row>
    <row r="159" spans="2:14">
      <c r="B159" s="1140" t="s">
        <v>1352</v>
      </c>
      <c r="C159" s="1140"/>
      <c r="D159" s="1143">
        <v>822198</v>
      </c>
      <c r="E159" s="697" t="s">
        <v>1237</v>
      </c>
      <c r="F159" s="700"/>
      <c r="G159" s="700"/>
      <c r="H159" s="700"/>
      <c r="I159" s="700"/>
      <c r="J159" s="700"/>
      <c r="K159" s="700"/>
      <c r="L159" s="1143">
        <v>822198</v>
      </c>
    </row>
    <row r="160" spans="2:14" ht="22.5">
      <c r="B160" s="1140"/>
      <c r="C160" s="1140"/>
      <c r="D160" s="1143"/>
      <c r="E160" s="698" t="s">
        <v>1238</v>
      </c>
      <c r="F160" s="700"/>
      <c r="G160" s="700" t="s">
        <v>1532</v>
      </c>
      <c r="H160" s="700"/>
      <c r="I160" s="700"/>
      <c r="J160" s="700"/>
      <c r="K160" s="700"/>
      <c r="L160" s="1143"/>
    </row>
    <row r="161" spans="2:12" ht="22.5">
      <c r="B161" s="1140"/>
      <c r="C161" s="1140"/>
      <c r="D161" s="1143"/>
      <c r="E161" s="698" t="s">
        <v>1239</v>
      </c>
      <c r="F161" s="700"/>
      <c r="G161" s="700" t="s">
        <v>1532</v>
      </c>
      <c r="H161" s="700"/>
      <c r="I161" s="700"/>
      <c r="J161" s="700"/>
      <c r="K161" s="700"/>
      <c r="L161" s="1143"/>
    </row>
    <row r="162" spans="2:12">
      <c r="B162" s="1140"/>
      <c r="C162" s="1140"/>
      <c r="D162" s="1143"/>
      <c r="E162" s="697" t="s">
        <v>1240</v>
      </c>
      <c r="F162" s="700"/>
      <c r="G162" s="700"/>
      <c r="H162" s="700"/>
      <c r="I162" s="700"/>
      <c r="J162" s="700"/>
      <c r="K162" s="700" t="s">
        <v>1541</v>
      </c>
      <c r="L162" s="1143"/>
    </row>
    <row r="163" spans="2:12" ht="45">
      <c r="B163" s="1140"/>
      <c r="C163" s="1140"/>
      <c r="D163" s="1143"/>
      <c r="E163" s="698" t="s">
        <v>1618</v>
      </c>
      <c r="F163" s="700"/>
      <c r="G163" s="700"/>
      <c r="H163" s="700"/>
      <c r="I163" s="700"/>
      <c r="J163" s="700"/>
      <c r="K163" s="700"/>
      <c r="L163" s="1143"/>
    </row>
    <row r="164" spans="2:12">
      <c r="B164" s="1140"/>
      <c r="C164" s="1140"/>
      <c r="D164" s="1143"/>
      <c r="E164" s="699" t="s">
        <v>213</v>
      </c>
      <c r="F164" s="701">
        <v>0</v>
      </c>
      <c r="G164" s="701">
        <v>0</v>
      </c>
      <c r="H164" s="701">
        <v>0</v>
      </c>
      <c r="I164" s="701">
        <v>0</v>
      </c>
      <c r="J164" s="701">
        <v>0</v>
      </c>
      <c r="K164" s="701">
        <v>0</v>
      </c>
      <c r="L164" s="1143"/>
    </row>
    <row r="165" spans="2:12">
      <c r="B165" s="1118" t="s">
        <v>1353</v>
      </c>
      <c r="C165" s="1118">
        <v>2024</v>
      </c>
      <c r="D165" s="1121">
        <v>658</v>
      </c>
      <c r="E165" s="697" t="s">
        <v>1237</v>
      </c>
      <c r="F165" s="701"/>
      <c r="G165" s="701"/>
      <c r="H165" s="701"/>
      <c r="I165" s="701"/>
      <c r="J165" s="701"/>
      <c r="K165" s="701"/>
      <c r="L165" s="1121">
        <v>658</v>
      </c>
    </row>
    <row r="166" spans="2:12" ht="22.5">
      <c r="B166" s="1119"/>
      <c r="C166" s="1119"/>
      <c r="D166" s="1122"/>
      <c r="E166" s="698" t="s">
        <v>1238</v>
      </c>
      <c r="F166" s="701"/>
      <c r="G166" s="701"/>
      <c r="H166" s="701"/>
      <c r="I166" s="701"/>
      <c r="J166" s="701"/>
      <c r="K166" s="701"/>
      <c r="L166" s="1122"/>
    </row>
    <row r="167" spans="2:12" ht="22.5">
      <c r="B167" s="1119"/>
      <c r="C167" s="1119"/>
      <c r="D167" s="1122"/>
      <c r="E167" s="698" t="s">
        <v>1239</v>
      </c>
      <c r="F167" s="701"/>
      <c r="G167" s="701"/>
      <c r="H167" s="701"/>
      <c r="I167" s="701"/>
      <c r="J167" s="701"/>
      <c r="K167" s="701"/>
      <c r="L167" s="1122"/>
    </row>
    <row r="168" spans="2:12">
      <c r="B168" s="1119"/>
      <c r="C168" s="1119"/>
      <c r="D168" s="1122"/>
      <c r="E168" s="697" t="s">
        <v>1240</v>
      </c>
      <c r="F168" s="701"/>
      <c r="G168" s="701"/>
      <c r="H168" s="701"/>
      <c r="I168" s="701"/>
      <c r="J168" s="701"/>
      <c r="K168" s="701"/>
      <c r="L168" s="1122"/>
    </row>
    <row r="169" spans="2:12" ht="45">
      <c r="B169" s="1119"/>
      <c r="C169" s="1119"/>
      <c r="D169" s="1122"/>
      <c r="E169" s="698" t="s">
        <v>1618</v>
      </c>
      <c r="F169" s="701"/>
      <c r="G169" s="701"/>
      <c r="H169" s="701"/>
      <c r="I169" s="701"/>
      <c r="J169" s="701"/>
      <c r="K169" s="701"/>
      <c r="L169" s="1122"/>
    </row>
    <row r="170" spans="2:12">
      <c r="B170" s="1120"/>
      <c r="C170" s="1120"/>
      <c r="D170" s="1123"/>
      <c r="E170" s="699" t="s">
        <v>213</v>
      </c>
      <c r="F170" s="701"/>
      <c r="G170" s="701"/>
      <c r="H170" s="701"/>
      <c r="I170" s="701"/>
      <c r="J170" s="701"/>
      <c r="K170" s="701"/>
      <c r="L170" s="1123"/>
    </row>
    <row r="171" spans="2:12">
      <c r="B171" s="1140" t="s">
        <v>1354</v>
      </c>
      <c r="C171" s="1140">
        <v>2022</v>
      </c>
      <c r="D171" s="1143">
        <v>89373</v>
      </c>
      <c r="E171" s="697" t="s">
        <v>1237</v>
      </c>
      <c r="F171" s="701"/>
      <c r="G171" s="701"/>
      <c r="H171" s="701"/>
      <c r="I171" s="701"/>
      <c r="J171" s="701"/>
      <c r="K171" s="701"/>
      <c r="L171" s="1143">
        <v>89373</v>
      </c>
    </row>
    <row r="172" spans="2:12" ht="22.5">
      <c r="B172" s="1140"/>
      <c r="C172" s="1140"/>
      <c r="D172" s="1143"/>
      <c r="E172" s="698" t="s">
        <v>1238</v>
      </c>
      <c r="F172" s="701"/>
      <c r="G172" s="701"/>
      <c r="H172" s="701"/>
      <c r="I172" s="701"/>
      <c r="J172" s="701"/>
      <c r="K172" s="701"/>
      <c r="L172" s="1143"/>
    </row>
    <row r="173" spans="2:12" ht="22.5">
      <c r="B173" s="1140"/>
      <c r="C173" s="1140"/>
      <c r="D173" s="1143"/>
      <c r="E173" s="698" t="s">
        <v>1239</v>
      </c>
      <c r="F173" s="701"/>
      <c r="G173" s="701"/>
      <c r="H173" s="701"/>
      <c r="I173" s="701"/>
      <c r="J173" s="701"/>
      <c r="K173" s="701"/>
      <c r="L173" s="1143"/>
    </row>
    <row r="174" spans="2:12">
      <c r="B174" s="1140"/>
      <c r="C174" s="1140"/>
      <c r="D174" s="1143"/>
      <c r="E174" s="697" t="s">
        <v>1240</v>
      </c>
      <c r="F174" s="701"/>
      <c r="G174" s="701"/>
      <c r="H174" s="701"/>
      <c r="I174" s="701"/>
      <c r="J174" s="701"/>
      <c r="K174" s="701"/>
      <c r="L174" s="1143"/>
    </row>
    <row r="175" spans="2:12" ht="45">
      <c r="B175" s="1140"/>
      <c r="C175" s="1140"/>
      <c r="D175" s="1143"/>
      <c r="E175" s="698" t="s">
        <v>1618</v>
      </c>
      <c r="F175" s="701"/>
      <c r="G175" s="701"/>
      <c r="H175" s="701"/>
      <c r="I175" s="701"/>
      <c r="J175" s="701"/>
      <c r="K175" s="701"/>
      <c r="L175" s="1143"/>
    </row>
    <row r="176" spans="2:12">
      <c r="B176" s="1140"/>
      <c r="C176" s="1140"/>
      <c r="D176" s="1143"/>
      <c r="E176" s="699" t="s">
        <v>213</v>
      </c>
      <c r="F176" s="701"/>
      <c r="G176" s="701"/>
      <c r="H176" s="701"/>
      <c r="I176" s="701"/>
      <c r="J176" s="701"/>
      <c r="K176" s="701"/>
      <c r="L176" s="1143"/>
    </row>
    <row r="177" spans="2:17">
      <c r="B177" s="1140" t="s">
        <v>1354</v>
      </c>
      <c r="C177" s="1140">
        <v>2023</v>
      </c>
      <c r="D177" s="1143">
        <v>133101</v>
      </c>
      <c r="E177" s="697" t="s">
        <v>1237</v>
      </c>
      <c r="F177" s="701"/>
      <c r="G177" s="701"/>
      <c r="H177" s="701"/>
      <c r="I177" s="701"/>
      <c r="J177" s="701"/>
      <c r="K177" s="701"/>
      <c r="L177" s="1143">
        <v>133101</v>
      </c>
    </row>
    <row r="178" spans="2:17" ht="22.5">
      <c r="B178" s="1140"/>
      <c r="C178" s="1140"/>
      <c r="D178" s="1143"/>
      <c r="E178" s="698" t="s">
        <v>1238</v>
      </c>
      <c r="F178" s="701"/>
      <c r="G178" s="701"/>
      <c r="H178" s="701"/>
      <c r="I178" s="701"/>
      <c r="J178" s="701"/>
      <c r="K178" s="701"/>
      <c r="L178" s="1143"/>
    </row>
    <row r="179" spans="2:17" ht="22.5">
      <c r="B179" s="1140"/>
      <c r="C179" s="1140"/>
      <c r="D179" s="1143"/>
      <c r="E179" s="698" t="s">
        <v>1239</v>
      </c>
      <c r="F179" s="701"/>
      <c r="G179" s="701"/>
      <c r="H179" s="701"/>
      <c r="I179" s="701"/>
      <c r="J179" s="701"/>
      <c r="K179" s="701"/>
      <c r="L179" s="1143"/>
    </row>
    <row r="180" spans="2:17">
      <c r="B180" s="1140"/>
      <c r="C180" s="1140"/>
      <c r="D180" s="1143"/>
      <c r="E180" s="697" t="s">
        <v>1240</v>
      </c>
      <c r="F180" s="701"/>
      <c r="G180" s="701"/>
      <c r="H180" s="701"/>
      <c r="I180" s="701"/>
      <c r="J180" s="701"/>
      <c r="K180" s="701"/>
      <c r="L180" s="1143"/>
    </row>
    <row r="181" spans="2:17" ht="45">
      <c r="B181" s="1140"/>
      <c r="C181" s="1140"/>
      <c r="D181" s="1143"/>
      <c r="E181" s="698" t="s">
        <v>1618</v>
      </c>
      <c r="F181" s="701"/>
      <c r="G181" s="701"/>
      <c r="H181" s="701"/>
      <c r="I181" s="701"/>
      <c r="J181" s="701"/>
      <c r="K181" s="701"/>
      <c r="L181" s="1143"/>
    </row>
    <row r="182" spans="2:17">
      <c r="B182" s="1140"/>
      <c r="C182" s="1140"/>
      <c r="D182" s="1143"/>
      <c r="E182" s="699" t="s">
        <v>213</v>
      </c>
      <c r="F182" s="701"/>
      <c r="G182" s="701"/>
      <c r="H182" s="701"/>
      <c r="I182" s="701"/>
      <c r="J182" s="701"/>
      <c r="K182" s="701"/>
      <c r="L182" s="1143"/>
    </row>
    <row r="183" spans="2:17">
      <c r="B183" s="1140" t="s">
        <v>1355</v>
      </c>
      <c r="C183" s="1140">
        <v>2023</v>
      </c>
      <c r="D183" s="1141">
        <v>6172.84</v>
      </c>
      <c r="E183" s="697" t="s">
        <v>1237</v>
      </c>
      <c r="F183" s="700"/>
      <c r="G183" s="700"/>
      <c r="H183" s="700"/>
      <c r="I183" s="700"/>
      <c r="J183" s="700"/>
      <c r="K183" s="700"/>
      <c r="L183" s="1143">
        <v>6172.84</v>
      </c>
    </row>
    <row r="184" spans="2:17" ht="22.5">
      <c r="B184" s="1140"/>
      <c r="C184" s="1140"/>
      <c r="D184" s="1141"/>
      <c r="E184" s="698" t="s">
        <v>1238</v>
      </c>
      <c r="F184" s="700"/>
      <c r="G184" s="700" t="s">
        <v>1532</v>
      </c>
      <c r="H184" s="700"/>
      <c r="I184" s="700"/>
      <c r="J184" s="700"/>
      <c r="K184" s="700"/>
      <c r="L184" s="1143"/>
    </row>
    <row r="185" spans="2:17" ht="22.5">
      <c r="B185" s="1140"/>
      <c r="C185" s="1140"/>
      <c r="D185" s="1141"/>
      <c r="E185" s="698" t="s">
        <v>1239</v>
      </c>
      <c r="F185" s="700"/>
      <c r="G185" s="700" t="s">
        <v>1532</v>
      </c>
      <c r="H185" s="700"/>
      <c r="I185" s="700"/>
      <c r="J185" s="700"/>
      <c r="K185" s="700"/>
      <c r="L185" s="1143"/>
    </row>
    <row r="186" spans="2:17">
      <c r="B186" s="1140"/>
      <c r="C186" s="1140"/>
      <c r="D186" s="1141"/>
      <c r="E186" s="697" t="s">
        <v>1240</v>
      </c>
      <c r="F186" s="700"/>
      <c r="G186" s="700"/>
      <c r="H186" s="700"/>
      <c r="I186" s="700"/>
      <c r="J186" s="700"/>
      <c r="K186" s="700"/>
      <c r="L186" s="1143"/>
    </row>
    <row r="187" spans="2:17" ht="45">
      <c r="B187" s="1140"/>
      <c r="C187" s="1140"/>
      <c r="D187" s="1141"/>
      <c r="E187" s="698" t="s">
        <v>1618</v>
      </c>
      <c r="F187" s="700"/>
      <c r="G187" s="700"/>
      <c r="H187" s="700"/>
      <c r="I187" s="700"/>
      <c r="J187" s="700"/>
      <c r="K187" s="700"/>
      <c r="L187" s="1143"/>
    </row>
    <row r="188" spans="2:17">
      <c r="B188" s="1140"/>
      <c r="C188" s="1140"/>
      <c r="D188" s="1141"/>
      <c r="E188" s="699" t="s">
        <v>213</v>
      </c>
      <c r="F188" s="701"/>
      <c r="G188" s="701">
        <v>0</v>
      </c>
      <c r="H188" s="701">
        <v>0</v>
      </c>
      <c r="I188" s="701">
        <v>0</v>
      </c>
      <c r="J188" s="701">
        <v>0</v>
      </c>
      <c r="K188" s="701">
        <v>0</v>
      </c>
      <c r="L188" s="1143"/>
    </row>
    <row r="189" spans="2:17">
      <c r="B189" s="695"/>
      <c r="C189" s="695"/>
      <c r="D189" s="1036"/>
      <c r="E189" s="699"/>
      <c r="F189" s="701"/>
      <c r="G189" s="701"/>
      <c r="H189" s="701"/>
      <c r="I189" s="701"/>
      <c r="J189" s="701"/>
      <c r="K189" s="701"/>
      <c r="L189" s="1035"/>
    </row>
    <row r="190" spans="2:17">
      <c r="B190" s="695"/>
      <c r="C190" s="702" t="s">
        <v>216</v>
      </c>
      <c r="D190" s="703">
        <v>41551467.880000003</v>
      </c>
      <c r="E190" s="702" t="s">
        <v>216</v>
      </c>
      <c r="F190" s="704">
        <v>10062106.51</v>
      </c>
      <c r="G190" s="704">
        <v>1879554</v>
      </c>
      <c r="H190" s="704">
        <v>2418145.5099999998</v>
      </c>
      <c r="I190" s="704">
        <v>3706157</v>
      </c>
      <c r="J190" s="704">
        <v>5217002</v>
      </c>
      <c r="K190" s="704">
        <f>+K188+K182+K176+K170+K164+K158+K152+K134+K128+K122+K116+K110+K104+K98+K92+K86+K80+K74+K68+K62</f>
        <v>1401989.3865522826</v>
      </c>
      <c r="L190" s="705">
        <v>16866511.559999999</v>
      </c>
      <c r="M190" s="320"/>
      <c r="N190" s="205"/>
      <c r="O190" s="257"/>
      <c r="P190" s="257"/>
      <c r="Q190" s="257"/>
    </row>
    <row r="191" spans="2:17">
      <c r="B191" s="1150" t="s">
        <v>1547</v>
      </c>
      <c r="C191" s="1150"/>
      <c r="D191" s="1150"/>
      <c r="E191" s="1150"/>
      <c r="F191" s="1150"/>
      <c r="G191" s="1150"/>
      <c r="H191" s="1150"/>
      <c r="I191" s="1150"/>
      <c r="J191" s="1150"/>
      <c r="K191" s="1150"/>
      <c r="L191" s="1150"/>
      <c r="M191" s="320"/>
      <c r="P191" s="257"/>
    </row>
    <row r="192" spans="2:17">
      <c r="J192" t="s">
        <v>1558</v>
      </c>
      <c r="K192" s="548">
        <v>1366981.47</v>
      </c>
      <c r="L192" s="548" t="s">
        <v>1559</v>
      </c>
      <c r="M192" s="204"/>
      <c r="N192" s="204"/>
      <c r="O192" s="326"/>
      <c r="P192" s="326"/>
    </row>
    <row r="193" spans="2:16">
      <c r="D193" s="257"/>
      <c r="E193" s="320"/>
      <c r="H193" s="205"/>
      <c r="J193" s="1204"/>
      <c r="K193" s="548">
        <f>+K190-K192</f>
        <v>35007.916552282637</v>
      </c>
      <c r="L193" s="547" t="s">
        <v>1757</v>
      </c>
      <c r="M193" s="547"/>
      <c r="N193" s="547"/>
      <c r="O193" s="547"/>
      <c r="P193" s="326"/>
    </row>
    <row r="194" spans="2:16">
      <c r="E194" s="257"/>
      <c r="H194" s="205"/>
      <c r="I194" s="257"/>
      <c r="J194" s="1210"/>
      <c r="K194" s="548"/>
      <c r="L194" s="547"/>
      <c r="M194" s="547"/>
      <c r="N194" s="547"/>
      <c r="O194" s="547"/>
    </row>
    <row r="195" spans="2:16" ht="15.75" thickBot="1">
      <c r="H195" s="326"/>
      <c r="K195" s="1204"/>
    </row>
    <row r="196" spans="2:16">
      <c r="B196" s="1151" t="s">
        <v>630</v>
      </c>
      <c r="C196" s="1154" t="s">
        <v>217</v>
      </c>
      <c r="D196" s="1155"/>
      <c r="E196" s="1154" t="s">
        <v>218</v>
      </c>
      <c r="F196" s="1158"/>
      <c r="G196" s="1158"/>
      <c r="H196" s="1158"/>
      <c r="I196" s="1158"/>
      <c r="J196" s="1158"/>
      <c r="K196" s="1155"/>
      <c r="L196" s="1155" t="s">
        <v>1522</v>
      </c>
    </row>
    <row r="197" spans="2:16" ht="15.75" thickBot="1">
      <c r="B197" s="1152"/>
      <c r="C197" s="1156"/>
      <c r="D197" s="1157"/>
      <c r="E197" s="1159"/>
      <c r="F197" s="1160"/>
      <c r="G197" s="1160"/>
      <c r="H197" s="1160"/>
      <c r="I197" s="1160"/>
      <c r="J197" s="1160"/>
      <c r="K197" s="1161"/>
      <c r="L197" s="1161"/>
    </row>
    <row r="198" spans="2:16" ht="15.75" thickBot="1">
      <c r="B198" s="1152"/>
      <c r="C198" s="1151" t="s">
        <v>214</v>
      </c>
      <c r="D198" s="327" t="s">
        <v>0</v>
      </c>
      <c r="E198" s="328" t="s">
        <v>211</v>
      </c>
      <c r="F198" s="1171" t="s">
        <v>0</v>
      </c>
      <c r="G198" s="1171"/>
      <c r="H198" s="1171"/>
      <c r="I198" s="1171"/>
      <c r="J198" s="1171"/>
      <c r="K198" s="1172"/>
      <c r="L198" s="1161"/>
    </row>
    <row r="199" spans="2:16" ht="26.25" thickBot="1">
      <c r="B199" s="1153"/>
      <c r="C199" s="1153"/>
      <c r="D199" s="329" t="s">
        <v>1523</v>
      </c>
      <c r="E199" s="330"/>
      <c r="F199" s="331" t="s">
        <v>1548</v>
      </c>
      <c r="G199" s="331" t="s">
        <v>1525</v>
      </c>
      <c r="H199" s="331" t="s">
        <v>1526</v>
      </c>
      <c r="I199" s="331" t="s">
        <v>1527</v>
      </c>
      <c r="J199" s="331" t="s">
        <v>1528</v>
      </c>
      <c r="K199" s="331" t="s">
        <v>1529</v>
      </c>
      <c r="L199" s="1157"/>
    </row>
    <row r="200" spans="2:16" ht="15.75" thickBot="1">
      <c r="B200" s="1162" t="s">
        <v>630</v>
      </c>
      <c r="C200" s="1162"/>
      <c r="D200" s="1173"/>
      <c r="E200" s="319" t="s">
        <v>1237</v>
      </c>
      <c r="F200" s="332"/>
      <c r="G200" s="332"/>
      <c r="H200" s="332"/>
      <c r="I200" s="332"/>
      <c r="J200" s="332"/>
      <c r="K200" s="333"/>
      <c r="L200" s="1168">
        <v>380959.71</v>
      </c>
    </row>
    <row r="201" spans="2:16" ht="23.25" thickBot="1">
      <c r="B201" s="1163"/>
      <c r="C201" s="1163"/>
      <c r="D201" s="1166"/>
      <c r="E201" s="123" t="s">
        <v>1238</v>
      </c>
      <c r="F201" s="332"/>
      <c r="G201" s="332" t="s">
        <v>1532</v>
      </c>
      <c r="H201" s="332"/>
      <c r="I201" s="332"/>
      <c r="J201" s="332"/>
      <c r="K201" s="333"/>
      <c r="L201" s="1169"/>
    </row>
    <row r="202" spans="2:16" ht="23.25" thickBot="1">
      <c r="B202" s="1163"/>
      <c r="C202" s="1163"/>
      <c r="D202" s="1166"/>
      <c r="E202" s="123" t="s">
        <v>1239</v>
      </c>
      <c r="F202" s="334"/>
      <c r="G202" s="334"/>
      <c r="H202" s="334"/>
      <c r="I202" s="334"/>
      <c r="J202" s="335"/>
      <c r="K202" s="333"/>
      <c r="L202" s="1169"/>
    </row>
    <row r="203" spans="2:16" ht="15.75" thickBot="1">
      <c r="B203" s="1163"/>
      <c r="C203" s="1163"/>
      <c r="D203" s="1166"/>
      <c r="E203" s="20" t="s">
        <v>1240</v>
      </c>
      <c r="F203" s="332"/>
      <c r="G203" s="332"/>
      <c r="H203" s="332"/>
      <c r="I203" s="332"/>
      <c r="J203" s="332"/>
      <c r="K203" s="333"/>
      <c r="L203" s="1169"/>
    </row>
    <row r="204" spans="2:16" ht="15.75" thickBot="1">
      <c r="B204" s="1163"/>
      <c r="C204" s="1163"/>
      <c r="D204" s="1166"/>
      <c r="E204" s="22" t="s">
        <v>212</v>
      </c>
      <c r="F204" s="332"/>
      <c r="G204" s="332"/>
      <c r="H204" s="332"/>
      <c r="I204" s="332"/>
      <c r="J204" s="332"/>
      <c r="K204" s="333"/>
      <c r="L204" s="1169"/>
    </row>
    <row r="205" spans="2:16" ht="15.75" thickBot="1">
      <c r="B205" s="1164"/>
      <c r="C205" s="1164"/>
      <c r="D205" s="1167"/>
      <c r="E205" s="336" t="s">
        <v>213</v>
      </c>
      <c r="F205" s="337">
        <v>0</v>
      </c>
      <c r="G205" s="337">
        <v>0</v>
      </c>
      <c r="H205" s="337">
        <v>0</v>
      </c>
      <c r="I205" s="337">
        <v>0</v>
      </c>
      <c r="J205" s="337">
        <v>0</v>
      </c>
      <c r="K205" s="337">
        <v>0</v>
      </c>
      <c r="L205" s="1170"/>
    </row>
    <row r="206" spans="2:16" ht="15.75" thickBot="1">
      <c r="B206" s="1162" t="s">
        <v>1358</v>
      </c>
      <c r="C206" s="1162"/>
      <c r="D206" s="1165"/>
      <c r="E206" s="319" t="s">
        <v>1237</v>
      </c>
      <c r="F206" s="332"/>
      <c r="G206" s="332"/>
      <c r="H206" s="332"/>
      <c r="I206" s="332"/>
      <c r="J206" s="332"/>
      <c r="K206" s="333"/>
      <c r="L206" s="1168">
        <v>148135.01999999999</v>
      </c>
    </row>
    <row r="207" spans="2:16" ht="23.25" thickBot="1">
      <c r="B207" s="1163"/>
      <c r="C207" s="1163"/>
      <c r="D207" s="1166"/>
      <c r="E207" s="123" t="s">
        <v>1238</v>
      </c>
      <c r="F207" s="332"/>
      <c r="G207" s="332" t="s">
        <v>1532</v>
      </c>
      <c r="H207" s="332"/>
      <c r="I207" s="332"/>
      <c r="J207" s="332"/>
      <c r="K207" s="333"/>
      <c r="L207" s="1169"/>
    </row>
    <row r="208" spans="2:16" ht="23.25" thickBot="1">
      <c r="B208" s="1163"/>
      <c r="C208" s="1163"/>
      <c r="D208" s="1166"/>
      <c r="E208" s="123" t="s">
        <v>1239</v>
      </c>
      <c r="F208" s="334"/>
      <c r="G208" s="334"/>
      <c r="H208" s="334"/>
      <c r="I208" s="334"/>
      <c r="J208" s="335"/>
      <c r="K208" s="333"/>
      <c r="L208" s="1169"/>
    </row>
    <row r="209" spans="2:12" ht="15.75" thickBot="1">
      <c r="B209" s="1163"/>
      <c r="C209" s="1163"/>
      <c r="D209" s="1166"/>
      <c r="E209" s="20" t="s">
        <v>1240</v>
      </c>
      <c r="F209" s="332"/>
      <c r="G209" s="332"/>
      <c r="H209" s="332"/>
      <c r="I209" s="332"/>
      <c r="J209" s="332"/>
      <c r="K209" s="333"/>
      <c r="L209" s="1169"/>
    </row>
    <row r="210" spans="2:12" ht="15.75" thickBot="1">
      <c r="B210" s="1163"/>
      <c r="C210" s="1163"/>
      <c r="D210" s="1166"/>
      <c r="E210" s="22" t="s">
        <v>212</v>
      </c>
      <c r="F210" s="332"/>
      <c r="G210" s="332"/>
      <c r="H210" s="332"/>
      <c r="I210" s="332"/>
      <c r="J210" s="332"/>
      <c r="K210" s="333"/>
      <c r="L210" s="1169"/>
    </row>
    <row r="211" spans="2:12" ht="15.75" thickBot="1">
      <c r="B211" s="1164"/>
      <c r="C211" s="1164"/>
      <c r="D211" s="1167"/>
      <c r="E211" s="336" t="s">
        <v>213</v>
      </c>
      <c r="F211" s="337">
        <v>0</v>
      </c>
      <c r="G211" s="337">
        <v>0</v>
      </c>
      <c r="H211" s="337">
        <v>0</v>
      </c>
      <c r="I211" s="337">
        <v>0</v>
      </c>
      <c r="J211" s="337">
        <v>0</v>
      </c>
      <c r="K211" s="337">
        <v>0</v>
      </c>
      <c r="L211" s="1170"/>
    </row>
    <row r="212" spans="2:12" ht="15.75" thickBot="1">
      <c r="B212" s="1162" t="s">
        <v>1359</v>
      </c>
      <c r="C212" s="1162"/>
      <c r="D212" s="1165"/>
      <c r="E212" s="319" t="s">
        <v>1237</v>
      </c>
      <c r="F212" s="332"/>
      <c r="G212" s="332"/>
      <c r="H212" s="332"/>
      <c r="I212" s="332"/>
      <c r="J212" s="332"/>
      <c r="K212" s="333"/>
      <c r="L212" s="1168">
        <v>199275.67</v>
      </c>
    </row>
    <row r="213" spans="2:12" ht="23.25" thickBot="1">
      <c r="B213" s="1163"/>
      <c r="C213" s="1163"/>
      <c r="D213" s="1166"/>
      <c r="E213" s="123" t="s">
        <v>1238</v>
      </c>
      <c r="F213" s="332"/>
      <c r="G213" s="332" t="s">
        <v>1532</v>
      </c>
      <c r="H213" s="332"/>
      <c r="I213" s="332"/>
      <c r="J213" s="332"/>
      <c r="K213" s="333"/>
      <c r="L213" s="1169"/>
    </row>
    <row r="214" spans="2:12" ht="23.25" thickBot="1">
      <c r="B214" s="1163"/>
      <c r="C214" s="1163"/>
      <c r="D214" s="1166"/>
      <c r="E214" s="123" t="s">
        <v>1239</v>
      </c>
      <c r="F214" s="334"/>
      <c r="G214" s="334"/>
      <c r="H214" s="334"/>
      <c r="I214" s="334"/>
      <c r="J214" s="335"/>
      <c r="K214" s="333"/>
      <c r="L214" s="1169"/>
    </row>
    <row r="215" spans="2:12" ht="15.75" thickBot="1">
      <c r="B215" s="1163"/>
      <c r="C215" s="1163"/>
      <c r="D215" s="1166"/>
      <c r="E215" s="20" t="s">
        <v>1240</v>
      </c>
      <c r="F215" s="332"/>
      <c r="G215" s="332"/>
      <c r="H215" s="332"/>
      <c r="I215" s="332"/>
      <c r="J215" s="332"/>
      <c r="K215" s="333"/>
      <c r="L215" s="1169"/>
    </row>
    <row r="216" spans="2:12" ht="15.75" thickBot="1">
      <c r="B216" s="1163"/>
      <c r="C216" s="1163"/>
      <c r="D216" s="1166"/>
      <c r="E216" s="22" t="s">
        <v>212</v>
      </c>
      <c r="F216" s="332"/>
      <c r="G216" s="332"/>
      <c r="H216" s="332"/>
      <c r="I216" s="332"/>
      <c r="J216" s="332"/>
      <c r="K216" s="333"/>
      <c r="L216" s="1169"/>
    </row>
    <row r="217" spans="2:12" ht="15.75" thickBot="1">
      <c r="B217" s="1164"/>
      <c r="C217" s="1164"/>
      <c r="D217" s="1167"/>
      <c r="E217" s="336" t="s">
        <v>213</v>
      </c>
      <c r="F217" s="337">
        <v>0</v>
      </c>
      <c r="G217" s="337">
        <v>0</v>
      </c>
      <c r="H217" s="337">
        <v>0</v>
      </c>
      <c r="I217" s="337">
        <v>0</v>
      </c>
      <c r="J217" s="337">
        <v>0</v>
      </c>
      <c r="K217" s="337">
        <v>0</v>
      </c>
      <c r="L217" s="1170"/>
    </row>
    <row r="218" spans="2:12" ht="15.75" thickBot="1">
      <c r="B218" s="1162" t="s">
        <v>1360</v>
      </c>
      <c r="C218" s="1162"/>
      <c r="D218" s="1165"/>
      <c r="E218" s="319" t="s">
        <v>1237</v>
      </c>
      <c r="F218" s="332"/>
      <c r="G218" s="332"/>
      <c r="H218" s="332"/>
      <c r="I218" s="332"/>
      <c r="J218" s="332"/>
      <c r="K218" s="333"/>
      <c r="L218" s="1168">
        <v>75666.67</v>
      </c>
    </row>
    <row r="219" spans="2:12" ht="23.25" thickBot="1">
      <c r="B219" s="1163"/>
      <c r="C219" s="1163"/>
      <c r="D219" s="1166"/>
      <c r="E219" s="123" t="s">
        <v>1238</v>
      </c>
      <c r="F219" s="332"/>
      <c r="G219" s="332" t="s">
        <v>1532</v>
      </c>
      <c r="H219" s="332"/>
      <c r="I219" s="332"/>
      <c r="J219" s="332"/>
      <c r="K219" s="333"/>
      <c r="L219" s="1169"/>
    </row>
    <row r="220" spans="2:12" ht="23.25" thickBot="1">
      <c r="B220" s="1163"/>
      <c r="C220" s="1163"/>
      <c r="D220" s="1166"/>
      <c r="E220" s="123" t="s">
        <v>1239</v>
      </c>
      <c r="F220" s="334"/>
      <c r="G220" s="334"/>
      <c r="H220" s="334"/>
      <c r="I220" s="334"/>
      <c r="J220" s="335"/>
      <c r="K220" s="333"/>
      <c r="L220" s="1169"/>
    </row>
    <row r="221" spans="2:12" ht="15.75" thickBot="1">
      <c r="B221" s="1163"/>
      <c r="C221" s="1163"/>
      <c r="D221" s="1166"/>
      <c r="E221" s="20" t="s">
        <v>1240</v>
      </c>
      <c r="F221" s="332"/>
      <c r="G221" s="332"/>
      <c r="H221" s="332"/>
      <c r="I221" s="332"/>
      <c r="J221" s="332"/>
      <c r="K221" s="333"/>
      <c r="L221" s="1169"/>
    </row>
    <row r="222" spans="2:12" ht="15.75" thickBot="1">
      <c r="B222" s="1163"/>
      <c r="C222" s="1163"/>
      <c r="D222" s="1166"/>
      <c r="E222" s="22" t="s">
        <v>212</v>
      </c>
      <c r="F222" s="332"/>
      <c r="G222" s="332"/>
      <c r="H222" s="332"/>
      <c r="I222" s="332"/>
      <c r="J222" s="332"/>
      <c r="K222" s="333"/>
      <c r="L222" s="1169"/>
    </row>
    <row r="223" spans="2:12" ht="27.75" customHeight="1" thickBot="1">
      <c r="B223" s="1164"/>
      <c r="C223" s="1164"/>
      <c r="D223" s="1167"/>
      <c r="E223" s="336" t="s">
        <v>213</v>
      </c>
      <c r="F223" s="337">
        <v>0</v>
      </c>
      <c r="G223" s="337">
        <v>0</v>
      </c>
      <c r="H223" s="337">
        <v>0</v>
      </c>
      <c r="I223" s="337">
        <v>0</v>
      </c>
      <c r="J223" s="337">
        <v>0</v>
      </c>
      <c r="K223" s="337">
        <v>0</v>
      </c>
      <c r="L223" s="1170"/>
    </row>
    <row r="224" spans="2:12" ht="15.75" thickBot="1">
      <c r="B224" s="1162" t="s">
        <v>1361</v>
      </c>
      <c r="C224" s="1162"/>
      <c r="D224" s="1165"/>
      <c r="E224" s="319" t="s">
        <v>1237</v>
      </c>
      <c r="F224" s="332"/>
      <c r="G224" s="332"/>
      <c r="H224" s="332"/>
      <c r="I224" s="332"/>
      <c r="J224" s="332"/>
      <c r="K224" s="333"/>
      <c r="L224" s="1168">
        <v>7997.86</v>
      </c>
    </row>
    <row r="225" spans="2:12" ht="23.25" thickBot="1">
      <c r="B225" s="1163"/>
      <c r="C225" s="1163"/>
      <c r="D225" s="1166"/>
      <c r="E225" s="123" t="s">
        <v>1238</v>
      </c>
      <c r="F225" s="332"/>
      <c r="G225" s="332" t="s">
        <v>1532</v>
      </c>
      <c r="H225" s="332"/>
      <c r="I225" s="332"/>
      <c r="J225" s="332"/>
      <c r="K225" s="333"/>
      <c r="L225" s="1169"/>
    </row>
    <row r="226" spans="2:12" ht="23.25" thickBot="1">
      <c r="B226" s="1163"/>
      <c r="C226" s="1163"/>
      <c r="D226" s="1166"/>
      <c r="E226" s="123" t="s">
        <v>1239</v>
      </c>
      <c r="F226" s="334"/>
      <c r="G226" s="334"/>
      <c r="H226" s="334"/>
      <c r="I226" s="334"/>
      <c r="J226" s="335"/>
      <c r="K226" s="333"/>
      <c r="L226" s="1169"/>
    </row>
    <row r="227" spans="2:12" ht="15.75" thickBot="1">
      <c r="B227" s="1163"/>
      <c r="C227" s="1163"/>
      <c r="D227" s="1166"/>
      <c r="E227" s="20" t="s">
        <v>1240</v>
      </c>
      <c r="F227" s="332"/>
      <c r="G227" s="332"/>
      <c r="H227" s="332"/>
      <c r="I227" s="332"/>
      <c r="J227" s="332"/>
      <c r="K227" s="333"/>
      <c r="L227" s="1169"/>
    </row>
    <row r="228" spans="2:12" ht="15.75" thickBot="1">
      <c r="B228" s="1163"/>
      <c r="C228" s="1163"/>
      <c r="D228" s="1166"/>
      <c r="E228" s="22" t="s">
        <v>212</v>
      </c>
      <c r="F228" s="332"/>
      <c r="G228" s="332"/>
      <c r="H228" s="332"/>
      <c r="I228" s="332"/>
      <c r="J228" s="332"/>
      <c r="K228" s="333"/>
      <c r="L228" s="1169"/>
    </row>
    <row r="229" spans="2:12" ht="41.25" customHeight="1" thickBot="1">
      <c r="B229" s="1164"/>
      <c r="C229" s="1164"/>
      <c r="D229" s="1167"/>
      <c r="E229" s="336" t="s">
        <v>213</v>
      </c>
      <c r="F229" s="337">
        <v>0</v>
      </c>
      <c r="G229" s="337">
        <v>0</v>
      </c>
      <c r="H229" s="337">
        <v>0</v>
      </c>
      <c r="I229" s="337">
        <v>0</v>
      </c>
      <c r="J229" s="337">
        <v>0</v>
      </c>
      <c r="K229" s="337">
        <v>0</v>
      </c>
      <c r="L229" s="1170"/>
    </row>
    <row r="230" spans="2:12" ht="15.75" thickBot="1">
      <c r="B230" s="1162" t="s">
        <v>1362</v>
      </c>
      <c r="C230" s="1162"/>
      <c r="D230" s="1165"/>
      <c r="E230" s="319" t="s">
        <v>1237</v>
      </c>
      <c r="F230" s="332"/>
      <c r="G230" s="332"/>
      <c r="H230" s="332"/>
      <c r="I230" s="332"/>
      <c r="J230" s="332"/>
      <c r="K230" s="333"/>
      <c r="L230" s="1168">
        <v>15000</v>
      </c>
    </row>
    <row r="231" spans="2:12" ht="23.25" thickBot="1">
      <c r="B231" s="1163"/>
      <c r="C231" s="1163"/>
      <c r="D231" s="1166"/>
      <c r="E231" s="123" t="s">
        <v>1238</v>
      </c>
      <c r="F231" s="332"/>
      <c r="G231" s="332" t="s">
        <v>1532</v>
      </c>
      <c r="H231" s="332"/>
      <c r="I231" s="332"/>
      <c r="J231" s="332"/>
      <c r="K231" s="333"/>
      <c r="L231" s="1169"/>
    </row>
    <row r="232" spans="2:12" ht="23.25" thickBot="1">
      <c r="B232" s="1163"/>
      <c r="C232" s="1163"/>
      <c r="D232" s="1166"/>
      <c r="E232" s="123" t="s">
        <v>1239</v>
      </c>
      <c r="F232" s="334"/>
      <c r="G232" s="334"/>
      <c r="H232" s="334"/>
      <c r="I232" s="334"/>
      <c r="J232" s="335"/>
      <c r="K232" s="333"/>
      <c r="L232" s="1169"/>
    </row>
    <row r="233" spans="2:12" ht="15.75" thickBot="1">
      <c r="B233" s="1163"/>
      <c r="C233" s="1163"/>
      <c r="D233" s="1166"/>
      <c r="E233" s="20" t="s">
        <v>1240</v>
      </c>
      <c r="F233" s="332"/>
      <c r="G233" s="332"/>
      <c r="H233" s="332"/>
      <c r="I233" s="332"/>
      <c r="J233" s="332"/>
      <c r="K233" s="333"/>
      <c r="L233" s="1169"/>
    </row>
    <row r="234" spans="2:12" ht="15.75" thickBot="1">
      <c r="B234" s="1163"/>
      <c r="C234" s="1163"/>
      <c r="D234" s="1166"/>
      <c r="E234" s="22" t="s">
        <v>212</v>
      </c>
      <c r="F234" s="332"/>
      <c r="G234" s="332"/>
      <c r="H234" s="332"/>
      <c r="I234" s="332"/>
      <c r="J234" s="332"/>
      <c r="K234" s="333"/>
      <c r="L234" s="1169"/>
    </row>
    <row r="235" spans="2:12" ht="15.75" thickBot="1">
      <c r="B235" s="1164"/>
      <c r="C235" s="1164"/>
      <c r="D235" s="1167"/>
      <c r="E235" s="336" t="s">
        <v>213</v>
      </c>
      <c r="F235" s="337">
        <v>0</v>
      </c>
      <c r="G235" s="337">
        <v>0</v>
      </c>
      <c r="H235" s="337">
        <v>0</v>
      </c>
      <c r="I235" s="337">
        <v>0</v>
      </c>
      <c r="J235" s="337">
        <v>0</v>
      </c>
      <c r="K235" s="337">
        <v>0</v>
      </c>
      <c r="L235" s="1170"/>
    </row>
    <row r="236" spans="2:12" ht="15.75" thickBot="1">
      <c r="B236" s="1162" t="s">
        <v>1363</v>
      </c>
      <c r="C236" s="1162"/>
      <c r="D236" s="1165"/>
      <c r="E236" s="319" t="s">
        <v>1237</v>
      </c>
      <c r="F236" s="332"/>
      <c r="G236" s="332"/>
      <c r="H236" s="332"/>
      <c r="I236" s="332"/>
      <c r="J236" s="332"/>
      <c r="K236" s="333"/>
      <c r="L236" s="1168">
        <v>116509.21</v>
      </c>
    </row>
    <row r="237" spans="2:12" ht="23.25" thickBot="1">
      <c r="B237" s="1163"/>
      <c r="C237" s="1163"/>
      <c r="D237" s="1166"/>
      <c r="E237" s="123" t="s">
        <v>1238</v>
      </c>
      <c r="F237" s="332"/>
      <c r="G237" s="332" t="s">
        <v>1532</v>
      </c>
      <c r="H237" s="332"/>
      <c r="I237" s="332"/>
      <c r="J237" s="332"/>
      <c r="K237" s="333"/>
      <c r="L237" s="1169"/>
    </row>
    <row r="238" spans="2:12" ht="22.5">
      <c r="B238" s="1163"/>
      <c r="C238" s="1163"/>
      <c r="D238" s="1166"/>
      <c r="E238" s="123" t="s">
        <v>1239</v>
      </c>
      <c r="F238" s="334"/>
      <c r="G238" s="334"/>
      <c r="H238" s="334"/>
      <c r="I238" s="334"/>
      <c r="J238" s="335"/>
      <c r="K238" s="333"/>
      <c r="L238" s="1169"/>
    </row>
    <row r="239" spans="2:12" ht="15.75" thickBot="1">
      <c r="B239" s="1163"/>
      <c r="C239" s="1163"/>
      <c r="D239" s="1166"/>
      <c r="E239" s="20" t="s">
        <v>1240</v>
      </c>
      <c r="F239" s="332"/>
      <c r="G239" s="332"/>
      <c r="H239" s="332"/>
      <c r="I239" s="332"/>
      <c r="J239" s="332"/>
      <c r="K239" s="333"/>
      <c r="L239" s="1169"/>
    </row>
    <row r="240" spans="2:12" ht="15.75" thickBot="1">
      <c r="B240" s="1163"/>
      <c r="C240" s="1163"/>
      <c r="D240" s="1166"/>
      <c r="E240" s="22" t="s">
        <v>212</v>
      </c>
      <c r="F240" s="332"/>
      <c r="G240" s="332"/>
      <c r="H240" s="332"/>
      <c r="I240" s="332"/>
      <c r="J240" s="332"/>
      <c r="K240" s="333"/>
      <c r="L240" s="1169"/>
    </row>
    <row r="241" spans="2:12" ht="15.75" thickBot="1">
      <c r="B241" s="1164"/>
      <c r="C241" s="1164"/>
      <c r="D241" s="1167"/>
      <c r="E241" s="336" t="s">
        <v>213</v>
      </c>
      <c r="F241" s="337">
        <v>0</v>
      </c>
      <c r="G241" s="337">
        <v>0</v>
      </c>
      <c r="H241" s="337">
        <v>0</v>
      </c>
      <c r="I241" s="337">
        <v>0</v>
      </c>
      <c r="J241" s="337">
        <v>0</v>
      </c>
      <c r="K241" s="337">
        <v>0</v>
      </c>
      <c r="L241" s="1170"/>
    </row>
    <row r="242" spans="2:12">
      <c r="B242" s="1162" t="s">
        <v>1364</v>
      </c>
      <c r="C242" s="1162"/>
      <c r="D242" s="1165"/>
      <c r="E242" s="319" t="s">
        <v>1237</v>
      </c>
      <c r="F242" s="332"/>
      <c r="G242" s="332"/>
      <c r="H242" s="332"/>
      <c r="I242" s="332"/>
      <c r="J242" s="332"/>
      <c r="K242" s="333"/>
      <c r="L242" s="1168">
        <v>381250</v>
      </c>
    </row>
    <row r="243" spans="2:12" ht="22.5">
      <c r="B243" s="1163"/>
      <c r="C243" s="1163"/>
      <c r="D243" s="1166"/>
      <c r="E243" s="123" t="s">
        <v>1238</v>
      </c>
      <c r="F243" s="332"/>
      <c r="G243" s="332"/>
      <c r="H243" s="332"/>
      <c r="I243" s="332"/>
      <c r="J243" s="332"/>
      <c r="K243" s="333"/>
      <c r="L243" s="1169"/>
    </row>
    <row r="244" spans="2:12" ht="22.5">
      <c r="B244" s="1163"/>
      <c r="C244" s="1163"/>
      <c r="D244" s="1166"/>
      <c r="E244" s="123" t="s">
        <v>1239</v>
      </c>
      <c r="F244" s="334"/>
      <c r="G244" s="334"/>
      <c r="H244" s="334"/>
      <c r="I244" s="334"/>
      <c r="J244" s="335"/>
      <c r="K244" s="333"/>
      <c r="L244" s="1169"/>
    </row>
    <row r="245" spans="2:12">
      <c r="B245" s="1163"/>
      <c r="C245" s="1163"/>
      <c r="D245" s="1166"/>
      <c r="E245" s="20" t="s">
        <v>1240</v>
      </c>
      <c r="F245" s="332"/>
      <c r="G245" s="332"/>
      <c r="H245" s="332"/>
      <c r="I245" s="332"/>
      <c r="J245" s="332"/>
      <c r="K245" s="333"/>
      <c r="L245" s="1169"/>
    </row>
    <row r="246" spans="2:12">
      <c r="B246" s="1163"/>
      <c r="C246" s="1163"/>
      <c r="D246" s="1166"/>
      <c r="E246" s="22" t="s">
        <v>212</v>
      </c>
      <c r="F246" s="332"/>
      <c r="G246" s="332"/>
      <c r="H246" s="332"/>
      <c r="I246" s="332"/>
      <c r="J246" s="332"/>
      <c r="K246" s="333"/>
      <c r="L246" s="1169"/>
    </row>
    <row r="247" spans="2:12">
      <c r="B247" s="1164"/>
      <c r="C247" s="1164"/>
      <c r="D247" s="1167"/>
      <c r="E247" s="336" t="s">
        <v>213</v>
      </c>
      <c r="F247" s="337">
        <v>0</v>
      </c>
      <c r="G247" s="337">
        <v>0</v>
      </c>
      <c r="H247" s="337">
        <v>0</v>
      </c>
      <c r="I247" s="337">
        <v>0</v>
      </c>
      <c r="J247" s="337">
        <v>0</v>
      </c>
      <c r="K247" s="337">
        <v>0</v>
      </c>
      <c r="L247" s="1170"/>
    </row>
    <row r="248" spans="2:12">
      <c r="B248" s="1162" t="s">
        <v>1365</v>
      </c>
      <c r="C248" s="1162"/>
      <c r="D248" s="1165"/>
      <c r="E248" s="319" t="s">
        <v>1237</v>
      </c>
      <c r="F248" s="332"/>
      <c r="G248" s="332"/>
      <c r="H248" s="332"/>
      <c r="I248" s="332"/>
      <c r="J248" s="332"/>
      <c r="K248" s="333"/>
      <c r="L248" s="1168">
        <v>114212.75</v>
      </c>
    </row>
    <row r="249" spans="2:12" ht="22.5">
      <c r="B249" s="1163"/>
      <c r="C249" s="1163"/>
      <c r="D249" s="1166"/>
      <c r="E249" s="123" t="s">
        <v>1238</v>
      </c>
      <c r="F249" s="332"/>
      <c r="G249" s="332"/>
      <c r="H249" s="332"/>
      <c r="I249" s="332"/>
      <c r="J249" s="332"/>
      <c r="K249" s="333"/>
      <c r="L249" s="1169"/>
    </row>
    <row r="250" spans="2:12" ht="22.5">
      <c r="B250" s="1163"/>
      <c r="C250" s="1163"/>
      <c r="D250" s="1166"/>
      <c r="E250" s="123" t="s">
        <v>1239</v>
      </c>
      <c r="F250" s="334"/>
      <c r="G250" s="334"/>
      <c r="H250" s="334"/>
      <c r="I250" s="334"/>
      <c r="J250" s="335"/>
      <c r="K250" s="333"/>
      <c r="L250" s="1169"/>
    </row>
    <row r="251" spans="2:12">
      <c r="B251" s="1163"/>
      <c r="C251" s="1163"/>
      <c r="D251" s="1166"/>
      <c r="E251" s="20" t="s">
        <v>1240</v>
      </c>
      <c r="F251" s="332"/>
      <c r="G251" s="332"/>
      <c r="H251" s="332"/>
      <c r="I251" s="332"/>
      <c r="J251" s="332"/>
      <c r="K251" s="333"/>
      <c r="L251" s="1169"/>
    </row>
    <row r="252" spans="2:12">
      <c r="B252" s="1163"/>
      <c r="C252" s="1163"/>
      <c r="D252" s="1166"/>
      <c r="E252" s="22" t="s">
        <v>212</v>
      </c>
      <c r="F252" s="332"/>
      <c r="G252" s="332"/>
      <c r="H252" s="332"/>
      <c r="I252" s="332"/>
      <c r="J252" s="332"/>
      <c r="K252" s="333"/>
      <c r="L252" s="1169"/>
    </row>
    <row r="253" spans="2:12">
      <c r="B253" s="1164"/>
      <c r="C253" s="1164"/>
      <c r="D253" s="1167"/>
      <c r="E253" s="336" t="s">
        <v>213</v>
      </c>
      <c r="F253" s="337">
        <v>0</v>
      </c>
      <c r="G253" s="337">
        <v>0</v>
      </c>
      <c r="H253" s="337">
        <v>0</v>
      </c>
      <c r="I253" s="337">
        <v>0</v>
      </c>
      <c r="J253" s="337">
        <v>0</v>
      </c>
      <c r="K253" s="337">
        <v>0</v>
      </c>
      <c r="L253" s="1170"/>
    </row>
    <row r="254" spans="2:12">
      <c r="B254" s="1162" t="s">
        <v>1366</v>
      </c>
      <c r="C254" s="1162"/>
      <c r="D254" s="1165"/>
      <c r="E254" s="319" t="s">
        <v>1237</v>
      </c>
      <c r="F254" s="332"/>
      <c r="G254" s="332"/>
      <c r="H254" s="332"/>
      <c r="I254" s="332"/>
      <c r="J254" s="332"/>
      <c r="K254" s="333"/>
      <c r="L254" s="1168">
        <v>145630.82999999999</v>
      </c>
    </row>
    <row r="255" spans="2:12" ht="22.5">
      <c r="B255" s="1163"/>
      <c r="C255" s="1163"/>
      <c r="D255" s="1166"/>
      <c r="E255" s="123" t="s">
        <v>1238</v>
      </c>
      <c r="F255" s="332"/>
      <c r="G255" s="332" t="s">
        <v>1532</v>
      </c>
      <c r="H255" s="332"/>
      <c r="I255" s="332"/>
      <c r="J255" s="332"/>
      <c r="K255" s="333"/>
      <c r="L255" s="1169"/>
    </row>
    <row r="256" spans="2:12" ht="22.5">
      <c r="B256" s="1163"/>
      <c r="C256" s="1163"/>
      <c r="D256" s="1166"/>
      <c r="E256" s="123" t="s">
        <v>1239</v>
      </c>
      <c r="F256" s="334"/>
      <c r="G256" s="334"/>
      <c r="H256" s="334"/>
      <c r="I256" s="334"/>
      <c r="J256" s="335"/>
      <c r="K256" s="333"/>
      <c r="L256" s="1169"/>
    </row>
    <row r="257" spans="2:12">
      <c r="B257" s="1163"/>
      <c r="C257" s="1163"/>
      <c r="D257" s="1166"/>
      <c r="E257" s="20" t="s">
        <v>1240</v>
      </c>
      <c r="F257" s="332"/>
      <c r="G257" s="332"/>
      <c r="H257" s="332"/>
      <c r="I257" s="332"/>
      <c r="J257" s="332"/>
      <c r="K257" s="333"/>
      <c r="L257" s="1169"/>
    </row>
    <row r="258" spans="2:12">
      <c r="B258" s="1163"/>
      <c r="C258" s="1163"/>
      <c r="D258" s="1166"/>
      <c r="E258" s="22" t="s">
        <v>212</v>
      </c>
      <c r="F258" s="332"/>
      <c r="G258" s="332"/>
      <c r="H258" s="332"/>
      <c r="I258" s="332"/>
      <c r="J258" s="332"/>
      <c r="K258" s="333"/>
      <c r="L258" s="1169"/>
    </row>
    <row r="259" spans="2:12">
      <c r="B259" s="1164"/>
      <c r="C259" s="1164"/>
      <c r="D259" s="1167"/>
      <c r="E259" s="336" t="s">
        <v>213</v>
      </c>
      <c r="F259" s="337">
        <v>0</v>
      </c>
      <c r="G259" s="337">
        <v>0</v>
      </c>
      <c r="H259" s="337">
        <v>0</v>
      </c>
      <c r="I259" s="337">
        <v>0</v>
      </c>
      <c r="J259" s="337">
        <v>0</v>
      </c>
      <c r="K259" s="337">
        <v>0</v>
      </c>
      <c r="L259" s="1170"/>
    </row>
    <row r="260" spans="2:12">
      <c r="B260" s="1162" t="s">
        <v>1367</v>
      </c>
      <c r="C260" s="1162"/>
      <c r="D260" s="1165"/>
      <c r="E260" s="319" t="s">
        <v>1237</v>
      </c>
      <c r="F260" s="332"/>
      <c r="G260" s="332"/>
      <c r="H260" s="332"/>
      <c r="I260" s="332"/>
      <c r="J260" s="332"/>
      <c r="K260" s="333"/>
      <c r="L260" s="1168">
        <v>111526.99</v>
      </c>
    </row>
    <row r="261" spans="2:12" ht="22.5">
      <c r="B261" s="1163"/>
      <c r="C261" s="1163"/>
      <c r="D261" s="1166"/>
      <c r="E261" s="123" t="s">
        <v>1238</v>
      </c>
      <c r="F261" s="332"/>
      <c r="G261" s="332" t="s">
        <v>1532</v>
      </c>
      <c r="H261" s="332"/>
      <c r="I261" s="332"/>
      <c r="J261" s="332"/>
      <c r="K261" s="333"/>
      <c r="L261" s="1169"/>
    </row>
    <row r="262" spans="2:12" ht="22.5">
      <c r="B262" s="1163"/>
      <c r="C262" s="1163"/>
      <c r="D262" s="1166"/>
      <c r="E262" s="123" t="s">
        <v>1239</v>
      </c>
      <c r="F262" s="334"/>
      <c r="G262" s="334"/>
      <c r="H262" s="334"/>
      <c r="I262" s="334"/>
      <c r="J262" s="335"/>
      <c r="K262" s="333"/>
      <c r="L262" s="1169"/>
    </row>
    <row r="263" spans="2:12">
      <c r="B263" s="1163"/>
      <c r="C263" s="1163"/>
      <c r="D263" s="1166"/>
      <c r="E263" s="20" t="s">
        <v>1240</v>
      </c>
      <c r="F263" s="332"/>
      <c r="G263" s="332"/>
      <c r="H263" s="332"/>
      <c r="I263" s="332"/>
      <c r="J263" s="332"/>
      <c r="K263" s="333"/>
      <c r="L263" s="1169"/>
    </row>
    <row r="264" spans="2:12">
      <c r="B264" s="1163"/>
      <c r="C264" s="1163"/>
      <c r="D264" s="1166"/>
      <c r="E264" s="22" t="s">
        <v>212</v>
      </c>
      <c r="F264" s="332"/>
      <c r="G264" s="332"/>
      <c r="H264" s="332"/>
      <c r="I264" s="332"/>
      <c r="J264" s="332"/>
      <c r="K264" s="333"/>
      <c r="L264" s="1169"/>
    </row>
    <row r="265" spans="2:12">
      <c r="B265" s="1164"/>
      <c r="C265" s="1164"/>
      <c r="D265" s="1167"/>
      <c r="E265" s="336" t="s">
        <v>213</v>
      </c>
      <c r="F265" s="337">
        <v>0</v>
      </c>
      <c r="G265" s="337">
        <v>0</v>
      </c>
      <c r="H265" s="337">
        <v>0</v>
      </c>
      <c r="I265" s="337">
        <v>0</v>
      </c>
      <c r="J265" s="337">
        <v>0</v>
      </c>
      <c r="K265" s="337">
        <v>0</v>
      </c>
      <c r="L265" s="1170"/>
    </row>
    <row r="266" spans="2:12">
      <c r="B266" s="1162" t="s">
        <v>1368</v>
      </c>
      <c r="C266" s="1162"/>
      <c r="D266" s="1165"/>
      <c r="E266" s="319" t="s">
        <v>1237</v>
      </c>
      <c r="F266" s="332"/>
      <c r="G266" s="332"/>
      <c r="H266" s="332"/>
      <c r="I266" s="332"/>
      <c r="J266" s="332"/>
      <c r="K266" s="333"/>
      <c r="L266" s="1168">
        <v>82700</v>
      </c>
    </row>
    <row r="267" spans="2:12" ht="22.5">
      <c r="B267" s="1163"/>
      <c r="C267" s="1163"/>
      <c r="D267" s="1166"/>
      <c r="E267" s="123" t="s">
        <v>1238</v>
      </c>
      <c r="F267" s="332"/>
      <c r="G267" s="332" t="s">
        <v>1532</v>
      </c>
      <c r="H267" s="332"/>
      <c r="I267" s="332"/>
      <c r="J267" s="332"/>
      <c r="K267" s="333"/>
      <c r="L267" s="1169"/>
    </row>
    <row r="268" spans="2:12" ht="22.5">
      <c r="B268" s="1163"/>
      <c r="C268" s="1163"/>
      <c r="D268" s="1166"/>
      <c r="E268" s="123" t="s">
        <v>1239</v>
      </c>
      <c r="F268" s="334"/>
      <c r="G268" s="334"/>
      <c r="H268" s="334"/>
      <c r="I268" s="334"/>
      <c r="J268" s="335"/>
      <c r="K268" s="333"/>
      <c r="L268" s="1169"/>
    </row>
    <row r="269" spans="2:12">
      <c r="B269" s="1163"/>
      <c r="C269" s="1163"/>
      <c r="D269" s="1166"/>
      <c r="E269" s="20" t="s">
        <v>1240</v>
      </c>
      <c r="F269" s="332"/>
      <c r="G269" s="332"/>
      <c r="H269" s="332"/>
      <c r="I269" s="332"/>
      <c r="J269" s="332"/>
      <c r="K269" s="333"/>
      <c r="L269" s="1169"/>
    </row>
    <row r="270" spans="2:12">
      <c r="B270" s="1163"/>
      <c r="C270" s="1163"/>
      <c r="D270" s="1166"/>
      <c r="E270" s="22" t="s">
        <v>212</v>
      </c>
      <c r="F270" s="332"/>
      <c r="G270" s="332"/>
      <c r="H270" s="332"/>
      <c r="I270" s="332"/>
      <c r="J270" s="332"/>
      <c r="K270" s="333"/>
      <c r="L270" s="1169"/>
    </row>
    <row r="271" spans="2:12">
      <c r="B271" s="1164"/>
      <c r="C271" s="1164"/>
      <c r="D271" s="1167"/>
      <c r="E271" s="336" t="s">
        <v>213</v>
      </c>
      <c r="F271" s="337">
        <v>0</v>
      </c>
      <c r="G271" s="337">
        <v>0</v>
      </c>
      <c r="H271" s="337">
        <v>0</v>
      </c>
      <c r="I271" s="337">
        <v>0</v>
      </c>
      <c r="J271" s="337">
        <v>0</v>
      </c>
      <c r="K271" s="337">
        <v>0</v>
      </c>
      <c r="L271" s="1170"/>
    </row>
    <row r="272" spans="2:12">
      <c r="B272" s="1162" t="s">
        <v>1369</v>
      </c>
      <c r="C272" s="1162"/>
      <c r="D272" s="1165"/>
      <c r="E272" s="319" t="s">
        <v>1237</v>
      </c>
      <c r="F272" s="332"/>
      <c r="G272" s="332"/>
      <c r="H272" s="332"/>
      <c r="I272" s="332"/>
      <c r="J272" s="332"/>
      <c r="K272" s="333"/>
      <c r="L272" s="1168">
        <v>76700</v>
      </c>
    </row>
    <row r="273" spans="2:12" ht="22.5">
      <c r="B273" s="1163"/>
      <c r="C273" s="1163"/>
      <c r="D273" s="1166"/>
      <c r="E273" s="123" t="s">
        <v>1238</v>
      </c>
      <c r="F273" s="332"/>
      <c r="G273" s="332" t="s">
        <v>1532</v>
      </c>
      <c r="H273" s="332"/>
      <c r="I273" s="332"/>
      <c r="J273" s="332"/>
      <c r="K273" s="333"/>
      <c r="L273" s="1169"/>
    </row>
    <row r="274" spans="2:12" ht="22.5">
      <c r="B274" s="1163"/>
      <c r="C274" s="1163"/>
      <c r="D274" s="1166"/>
      <c r="E274" s="123" t="s">
        <v>1239</v>
      </c>
      <c r="F274" s="334"/>
      <c r="G274" s="334"/>
      <c r="H274" s="334"/>
      <c r="I274" s="334"/>
      <c r="J274" s="335"/>
      <c r="K274" s="333"/>
      <c r="L274" s="1169"/>
    </row>
    <row r="275" spans="2:12">
      <c r="B275" s="1163"/>
      <c r="C275" s="1163"/>
      <c r="D275" s="1166"/>
      <c r="E275" s="20" t="s">
        <v>1240</v>
      </c>
      <c r="F275" s="332"/>
      <c r="G275" s="332"/>
      <c r="H275" s="332"/>
      <c r="I275" s="332"/>
      <c r="J275" s="332"/>
      <c r="K275" s="333"/>
      <c r="L275" s="1169"/>
    </row>
    <row r="276" spans="2:12">
      <c r="B276" s="1163"/>
      <c r="C276" s="1163"/>
      <c r="D276" s="1166"/>
      <c r="E276" s="22" t="s">
        <v>212</v>
      </c>
      <c r="F276" s="332"/>
      <c r="G276" s="332"/>
      <c r="H276" s="332"/>
      <c r="I276" s="332"/>
      <c r="J276" s="332"/>
      <c r="K276" s="333"/>
      <c r="L276" s="1169"/>
    </row>
    <row r="277" spans="2:12">
      <c r="B277" s="1164"/>
      <c r="C277" s="1164"/>
      <c r="D277" s="1167"/>
      <c r="E277" s="336" t="s">
        <v>213</v>
      </c>
      <c r="F277" s="337">
        <v>0</v>
      </c>
      <c r="G277" s="337">
        <v>0</v>
      </c>
      <c r="H277" s="337">
        <v>0</v>
      </c>
      <c r="I277" s="337">
        <v>0</v>
      </c>
      <c r="J277" s="337">
        <v>0</v>
      </c>
      <c r="K277" s="337">
        <v>0</v>
      </c>
      <c r="L277" s="1170"/>
    </row>
    <row r="278" spans="2:12">
      <c r="B278" s="1162" t="s">
        <v>1370</v>
      </c>
      <c r="C278" s="1162"/>
      <c r="D278" s="1165"/>
      <c r="E278" s="319" t="s">
        <v>1237</v>
      </c>
      <c r="F278" s="332"/>
      <c r="G278" s="332"/>
      <c r="H278" s="332"/>
      <c r="I278" s="332"/>
      <c r="J278" s="332"/>
      <c r="K278" s="333"/>
      <c r="L278" s="1168">
        <v>167400.16</v>
      </c>
    </row>
    <row r="279" spans="2:12" ht="22.5">
      <c r="B279" s="1163"/>
      <c r="C279" s="1163"/>
      <c r="D279" s="1166"/>
      <c r="E279" s="123" t="s">
        <v>1238</v>
      </c>
      <c r="F279" s="332"/>
      <c r="G279" s="332" t="s">
        <v>1532</v>
      </c>
      <c r="H279" s="332"/>
      <c r="I279" s="332"/>
      <c r="J279" s="332"/>
      <c r="K279" s="333"/>
      <c r="L279" s="1169"/>
    </row>
    <row r="280" spans="2:12" ht="22.5">
      <c r="B280" s="1163"/>
      <c r="C280" s="1163"/>
      <c r="D280" s="1166"/>
      <c r="E280" s="123" t="s">
        <v>1239</v>
      </c>
      <c r="F280" s="334"/>
      <c r="G280" s="334"/>
      <c r="H280" s="334"/>
      <c r="I280" s="334"/>
      <c r="J280" s="335"/>
      <c r="K280" s="333"/>
      <c r="L280" s="1169"/>
    </row>
    <row r="281" spans="2:12">
      <c r="B281" s="1163"/>
      <c r="C281" s="1163"/>
      <c r="D281" s="1166"/>
      <c r="E281" s="20" t="s">
        <v>1240</v>
      </c>
      <c r="F281" s="332"/>
      <c r="G281" s="332"/>
      <c r="H281" s="332"/>
      <c r="I281" s="332"/>
      <c r="J281" s="332"/>
      <c r="K281" s="333"/>
      <c r="L281" s="1169"/>
    </row>
    <row r="282" spans="2:12">
      <c r="B282" s="1163"/>
      <c r="C282" s="1163"/>
      <c r="D282" s="1166"/>
      <c r="E282" s="22" t="s">
        <v>212</v>
      </c>
      <c r="F282" s="332"/>
      <c r="G282" s="332"/>
      <c r="H282" s="332"/>
      <c r="I282" s="332"/>
      <c r="J282" s="332"/>
      <c r="K282" s="333"/>
      <c r="L282" s="1169"/>
    </row>
    <row r="283" spans="2:12">
      <c r="B283" s="1164"/>
      <c r="C283" s="1164"/>
      <c r="D283" s="1167"/>
      <c r="E283" s="336" t="s">
        <v>213</v>
      </c>
      <c r="F283" s="337">
        <v>0</v>
      </c>
      <c r="G283" s="337">
        <v>0</v>
      </c>
      <c r="H283" s="337">
        <v>0</v>
      </c>
      <c r="I283" s="337">
        <v>0</v>
      </c>
      <c r="J283" s="337">
        <v>0</v>
      </c>
      <c r="K283" s="337">
        <v>0</v>
      </c>
      <c r="L283" s="1170"/>
    </row>
    <row r="284" spans="2:12">
      <c r="B284" s="1162" t="s">
        <v>1371</v>
      </c>
      <c r="C284" s="1162"/>
      <c r="D284" s="1165"/>
      <c r="E284" s="319" t="s">
        <v>1237</v>
      </c>
      <c r="F284" s="332"/>
      <c r="G284" s="332"/>
      <c r="H284" s="332"/>
      <c r="I284" s="332"/>
      <c r="J284" s="332"/>
      <c r="K284" s="333"/>
      <c r="L284" s="1168">
        <v>80000</v>
      </c>
    </row>
    <row r="285" spans="2:12" ht="22.5">
      <c r="B285" s="1163"/>
      <c r="C285" s="1163"/>
      <c r="D285" s="1166"/>
      <c r="E285" s="123" t="s">
        <v>1238</v>
      </c>
      <c r="F285" s="332"/>
      <c r="G285" s="332" t="s">
        <v>1532</v>
      </c>
      <c r="H285" s="332"/>
      <c r="I285" s="332"/>
      <c r="J285" s="332"/>
      <c r="K285" s="333"/>
      <c r="L285" s="1169"/>
    </row>
    <row r="286" spans="2:12" ht="22.5">
      <c r="B286" s="1163"/>
      <c r="C286" s="1163"/>
      <c r="D286" s="1166"/>
      <c r="E286" s="123" t="s">
        <v>1239</v>
      </c>
      <c r="F286" s="334"/>
      <c r="G286" s="334"/>
      <c r="H286" s="334"/>
      <c r="I286" s="334"/>
      <c r="J286" s="335"/>
      <c r="K286" s="333"/>
      <c r="L286" s="1169"/>
    </row>
    <row r="287" spans="2:12">
      <c r="B287" s="1163"/>
      <c r="C287" s="1163"/>
      <c r="D287" s="1166"/>
      <c r="E287" s="20" t="s">
        <v>1240</v>
      </c>
      <c r="F287" s="332"/>
      <c r="G287" s="332"/>
      <c r="H287" s="332"/>
      <c r="I287" s="332"/>
      <c r="J287" s="332"/>
      <c r="K287" s="333"/>
      <c r="L287" s="1169"/>
    </row>
    <row r="288" spans="2:12">
      <c r="B288" s="1163"/>
      <c r="C288" s="1163"/>
      <c r="D288" s="1166"/>
      <c r="E288" s="22" t="s">
        <v>212</v>
      </c>
      <c r="F288" s="332"/>
      <c r="G288" s="332"/>
      <c r="H288" s="332"/>
      <c r="I288" s="332"/>
      <c r="J288" s="332"/>
      <c r="K288" s="333"/>
      <c r="L288" s="1169"/>
    </row>
    <row r="289" spans="2:12">
      <c r="B289" s="1164"/>
      <c r="C289" s="1164"/>
      <c r="D289" s="1167"/>
      <c r="E289" s="336" t="s">
        <v>213</v>
      </c>
      <c r="F289" s="337">
        <v>0</v>
      </c>
      <c r="G289" s="337">
        <v>0</v>
      </c>
      <c r="H289" s="337">
        <v>0</v>
      </c>
      <c r="I289" s="337">
        <v>0</v>
      </c>
      <c r="J289" s="337">
        <v>0</v>
      </c>
      <c r="K289" s="337">
        <v>0</v>
      </c>
      <c r="L289" s="1170"/>
    </row>
    <row r="290" spans="2:12">
      <c r="B290" s="1162" t="s">
        <v>1372</v>
      </c>
      <c r="C290" s="1162"/>
      <c r="D290" s="1165"/>
      <c r="E290" s="319" t="s">
        <v>1237</v>
      </c>
      <c r="F290" s="332"/>
      <c r="G290" s="332"/>
      <c r="H290" s="332"/>
      <c r="I290" s="332"/>
      <c r="J290" s="332"/>
      <c r="K290" s="333"/>
      <c r="L290" s="1168">
        <v>5359963.91</v>
      </c>
    </row>
    <row r="291" spans="2:12" ht="22.5">
      <c r="B291" s="1163"/>
      <c r="C291" s="1163"/>
      <c r="D291" s="1166"/>
      <c r="E291" s="123" t="s">
        <v>1238</v>
      </c>
      <c r="F291" s="332"/>
      <c r="G291" s="332" t="s">
        <v>1532</v>
      </c>
      <c r="H291" s="332"/>
      <c r="I291" s="332"/>
      <c r="J291" s="332"/>
      <c r="K291" s="333"/>
      <c r="L291" s="1169"/>
    </row>
    <row r="292" spans="2:12" ht="22.5">
      <c r="B292" s="1163"/>
      <c r="C292" s="1163"/>
      <c r="D292" s="1166"/>
      <c r="E292" s="123" t="s">
        <v>1239</v>
      </c>
      <c r="F292" s="334"/>
      <c r="G292" s="334"/>
      <c r="H292" s="334"/>
      <c r="I292" s="334"/>
      <c r="J292" s="335"/>
      <c r="K292" s="333"/>
      <c r="L292" s="1169"/>
    </row>
    <row r="293" spans="2:12">
      <c r="B293" s="1163"/>
      <c r="C293" s="1163"/>
      <c r="D293" s="1166"/>
      <c r="E293" s="20" t="s">
        <v>1240</v>
      </c>
      <c r="F293" s="332"/>
      <c r="G293" s="332"/>
      <c r="H293" s="332"/>
      <c r="I293" s="332"/>
      <c r="J293" s="332"/>
      <c r="K293" s="333"/>
      <c r="L293" s="1169"/>
    </row>
    <row r="294" spans="2:12">
      <c r="B294" s="1163"/>
      <c r="C294" s="1163"/>
      <c r="D294" s="1166"/>
      <c r="E294" s="22" t="s">
        <v>212</v>
      </c>
      <c r="F294" s="332"/>
      <c r="G294" s="332"/>
      <c r="H294" s="332"/>
      <c r="I294" s="332"/>
      <c r="J294" s="332"/>
      <c r="K294" s="333"/>
      <c r="L294" s="1169"/>
    </row>
    <row r="295" spans="2:12">
      <c r="B295" s="1164"/>
      <c r="C295" s="1164"/>
      <c r="D295" s="1167"/>
      <c r="E295" s="336" t="s">
        <v>213</v>
      </c>
      <c r="F295" s="337">
        <v>0</v>
      </c>
      <c r="G295" s="337">
        <v>0</v>
      </c>
      <c r="H295" s="337">
        <v>0</v>
      </c>
      <c r="I295" s="337">
        <v>0</v>
      </c>
      <c r="J295" s="337">
        <v>0</v>
      </c>
      <c r="K295" s="337">
        <v>0</v>
      </c>
      <c r="L295" s="1170"/>
    </row>
    <row r="296" spans="2:12">
      <c r="B296" s="1162" t="s">
        <v>1373</v>
      </c>
      <c r="C296" s="1162"/>
      <c r="D296" s="1165"/>
      <c r="E296" s="319" t="s">
        <v>1237</v>
      </c>
      <c r="F296" s="332"/>
      <c r="G296" s="332"/>
      <c r="H296" s="332"/>
      <c r="I296" s="332"/>
      <c r="J296" s="332"/>
      <c r="K296" s="333"/>
      <c r="L296" s="1168">
        <v>169325</v>
      </c>
    </row>
    <row r="297" spans="2:12" ht="22.5">
      <c r="B297" s="1163"/>
      <c r="C297" s="1163"/>
      <c r="D297" s="1166"/>
      <c r="E297" s="123" t="s">
        <v>1238</v>
      </c>
      <c r="F297" s="332"/>
      <c r="G297" s="332" t="s">
        <v>1532</v>
      </c>
      <c r="H297" s="332"/>
      <c r="I297" s="332"/>
      <c r="J297" s="332"/>
      <c r="K297" s="333"/>
      <c r="L297" s="1169"/>
    </row>
    <row r="298" spans="2:12" ht="22.5">
      <c r="B298" s="1163"/>
      <c r="C298" s="1163"/>
      <c r="D298" s="1166"/>
      <c r="E298" s="123" t="s">
        <v>1239</v>
      </c>
      <c r="F298" s="334"/>
      <c r="G298" s="334"/>
      <c r="H298" s="334"/>
      <c r="I298" s="334"/>
      <c r="J298" s="335"/>
      <c r="K298" s="333"/>
      <c r="L298" s="1169"/>
    </row>
    <row r="299" spans="2:12">
      <c r="B299" s="1163"/>
      <c r="C299" s="1163"/>
      <c r="D299" s="1166"/>
      <c r="E299" s="20" t="s">
        <v>1240</v>
      </c>
      <c r="F299" s="332"/>
      <c r="G299" s="332"/>
      <c r="H299" s="332"/>
      <c r="I299" s="332"/>
      <c r="J299" s="332"/>
      <c r="K299" s="333"/>
      <c r="L299" s="1169"/>
    </row>
    <row r="300" spans="2:12">
      <c r="B300" s="1163"/>
      <c r="C300" s="1163"/>
      <c r="D300" s="1166"/>
      <c r="E300" s="22" t="s">
        <v>212</v>
      </c>
      <c r="F300" s="332"/>
      <c r="G300" s="332"/>
      <c r="H300" s="332"/>
      <c r="I300" s="332"/>
      <c r="J300" s="332"/>
      <c r="K300" s="333"/>
      <c r="L300" s="1169"/>
    </row>
    <row r="301" spans="2:12">
      <c r="B301" s="1164"/>
      <c r="C301" s="1164"/>
      <c r="D301" s="1167"/>
      <c r="E301" s="336" t="s">
        <v>213</v>
      </c>
      <c r="F301" s="337">
        <v>0</v>
      </c>
      <c r="G301" s="337">
        <v>0</v>
      </c>
      <c r="H301" s="337">
        <v>0</v>
      </c>
      <c r="I301" s="337">
        <v>0</v>
      </c>
      <c r="J301" s="337">
        <v>0</v>
      </c>
      <c r="K301" s="337">
        <v>0</v>
      </c>
      <c r="L301" s="1170"/>
    </row>
    <row r="302" spans="2:12">
      <c r="B302" s="1162" t="s">
        <v>1374</v>
      </c>
      <c r="C302" s="1162"/>
      <c r="D302" s="1165"/>
      <c r="E302" s="319" t="s">
        <v>1237</v>
      </c>
      <c r="F302" s="332"/>
      <c r="G302" s="332"/>
      <c r="H302" s="332"/>
      <c r="I302" s="332"/>
      <c r="J302" s="332"/>
      <c r="K302" s="333"/>
      <c r="L302" s="1168">
        <v>66343.7</v>
      </c>
    </row>
    <row r="303" spans="2:12" ht="22.5">
      <c r="B303" s="1163"/>
      <c r="C303" s="1163"/>
      <c r="D303" s="1166"/>
      <c r="E303" s="123" t="s">
        <v>1238</v>
      </c>
      <c r="F303" s="332"/>
      <c r="G303" s="332" t="s">
        <v>1532</v>
      </c>
      <c r="H303" s="332"/>
      <c r="I303" s="332"/>
      <c r="J303" s="332"/>
      <c r="K303" s="333"/>
      <c r="L303" s="1169"/>
    </row>
    <row r="304" spans="2:12" ht="22.5">
      <c r="B304" s="1163"/>
      <c r="C304" s="1163"/>
      <c r="D304" s="1166"/>
      <c r="E304" s="123" t="s">
        <v>1239</v>
      </c>
      <c r="F304" s="334"/>
      <c r="G304" s="334"/>
      <c r="H304" s="334"/>
      <c r="I304" s="334"/>
      <c r="J304" s="335"/>
      <c r="K304" s="333"/>
      <c r="L304" s="1169"/>
    </row>
    <row r="305" spans="2:13">
      <c r="B305" s="1163"/>
      <c r="C305" s="1163"/>
      <c r="D305" s="1166"/>
      <c r="E305" s="20" t="s">
        <v>1240</v>
      </c>
      <c r="F305" s="332"/>
      <c r="G305" s="332"/>
      <c r="H305" s="332"/>
      <c r="I305" s="332"/>
      <c r="J305" s="332"/>
      <c r="K305" s="333"/>
      <c r="L305" s="1169"/>
    </row>
    <row r="306" spans="2:13">
      <c r="B306" s="1163"/>
      <c r="C306" s="1163"/>
      <c r="D306" s="1166"/>
      <c r="E306" s="22" t="s">
        <v>212</v>
      </c>
      <c r="F306" s="332"/>
      <c r="G306" s="332"/>
      <c r="H306" s="332"/>
      <c r="I306" s="332"/>
      <c r="J306" s="332"/>
      <c r="K306" s="333"/>
      <c r="L306" s="1169"/>
    </row>
    <row r="307" spans="2:13" ht="19.5" customHeight="1" thickBot="1">
      <c r="B307" s="1164"/>
      <c r="C307" s="1164"/>
      <c r="D307" s="1167"/>
      <c r="E307" s="336" t="s">
        <v>213</v>
      </c>
      <c r="F307" s="337">
        <v>0</v>
      </c>
      <c r="G307" s="337">
        <v>0</v>
      </c>
      <c r="H307" s="337">
        <v>0</v>
      </c>
      <c r="I307" s="337">
        <v>0</v>
      </c>
      <c r="J307" s="337">
        <v>0</v>
      </c>
      <c r="K307" s="337">
        <v>0</v>
      </c>
      <c r="L307" s="1170"/>
    </row>
    <row r="308" spans="2:13" ht="15.75" thickBot="1">
      <c r="B308" s="338"/>
      <c r="C308" s="321" t="s">
        <v>216</v>
      </c>
      <c r="D308" s="325">
        <v>0</v>
      </c>
      <c r="E308" s="323" t="s">
        <v>216</v>
      </c>
      <c r="F308" s="324">
        <v>0</v>
      </c>
      <c r="G308" s="324">
        <v>0</v>
      </c>
      <c r="H308" s="324">
        <v>0</v>
      </c>
      <c r="I308" s="324">
        <v>0</v>
      </c>
      <c r="J308" s="324">
        <v>0</v>
      </c>
      <c r="K308" s="324">
        <v>0</v>
      </c>
      <c r="L308" s="325">
        <v>7698597.4800000004</v>
      </c>
      <c r="M308" t="s">
        <v>795</v>
      </c>
    </row>
    <row r="309" spans="2:13" ht="16.5" thickBot="1">
      <c r="B309" s="1174" t="s">
        <v>1549</v>
      </c>
      <c r="C309" s="1174"/>
      <c r="D309" s="1174"/>
      <c r="E309" s="1174"/>
      <c r="F309" s="1174"/>
      <c r="G309" s="1174"/>
      <c r="H309" s="1174"/>
      <c r="I309" s="1174"/>
      <c r="J309" s="1174"/>
      <c r="K309" s="1174"/>
    </row>
    <row r="313" spans="2:13" ht="15.75" thickBot="1"/>
    <row r="314" spans="2:13">
      <c r="B314" s="1151" t="s">
        <v>1356</v>
      </c>
      <c r="C314" s="1154" t="s">
        <v>217</v>
      </c>
      <c r="D314" s="1155"/>
      <c r="E314" s="1154" t="s">
        <v>218</v>
      </c>
      <c r="F314" s="1158"/>
      <c r="G314" s="1158"/>
      <c r="H314" s="1158"/>
      <c r="I314" s="1158"/>
      <c r="J314" s="1158"/>
      <c r="K314" s="1155"/>
      <c r="L314" s="1155" t="s">
        <v>1522</v>
      </c>
    </row>
    <row r="315" spans="2:13">
      <c r="B315" s="1152"/>
      <c r="C315" s="1156"/>
      <c r="D315" s="1157"/>
      <c r="E315" s="1159"/>
      <c r="F315" s="1160"/>
      <c r="G315" s="1160"/>
      <c r="H315" s="1160"/>
      <c r="I315" s="1160"/>
      <c r="J315" s="1160"/>
      <c r="K315" s="1161"/>
      <c r="L315" s="1161"/>
    </row>
    <row r="316" spans="2:13">
      <c r="B316" s="1152"/>
      <c r="C316" s="1151" t="s">
        <v>214</v>
      </c>
      <c r="D316" s="327" t="s">
        <v>0</v>
      </c>
      <c r="E316" s="328" t="s">
        <v>211</v>
      </c>
      <c r="F316" s="1171" t="s">
        <v>0</v>
      </c>
      <c r="G316" s="1171"/>
      <c r="H316" s="1171"/>
      <c r="I316" s="1171"/>
      <c r="J316" s="1171"/>
      <c r="K316" s="1172"/>
      <c r="L316" s="1161"/>
    </row>
    <row r="317" spans="2:13" ht="25.5">
      <c r="B317" s="1153"/>
      <c r="C317" s="1153"/>
      <c r="D317" s="329" t="s">
        <v>1523</v>
      </c>
      <c r="E317" s="330"/>
      <c r="F317" s="331" t="s">
        <v>1548</v>
      </c>
      <c r="G317" s="331" t="s">
        <v>1525</v>
      </c>
      <c r="H317" s="331" t="s">
        <v>1526</v>
      </c>
      <c r="I317" s="331" t="s">
        <v>1527</v>
      </c>
      <c r="J317" s="331" t="s">
        <v>1528</v>
      </c>
      <c r="K317" s="331" t="s">
        <v>1529</v>
      </c>
      <c r="L317" s="1157"/>
    </row>
    <row r="318" spans="2:13">
      <c r="B318" s="1162" t="s">
        <v>1356</v>
      </c>
      <c r="C318" s="1162">
        <v>2021</v>
      </c>
      <c r="D318" s="1175">
        <v>2000000</v>
      </c>
      <c r="E318" s="319" t="s">
        <v>1237</v>
      </c>
      <c r="F318" s="332"/>
      <c r="G318" s="332"/>
      <c r="H318" s="332"/>
      <c r="I318" s="332"/>
      <c r="J318" s="332"/>
      <c r="K318" s="333"/>
      <c r="L318" s="1168">
        <v>1520186</v>
      </c>
    </row>
    <row r="319" spans="2:13" ht="22.5">
      <c r="B319" s="1163"/>
      <c r="C319" s="1163"/>
      <c r="D319" s="1176"/>
      <c r="E319" s="123" t="s">
        <v>1238</v>
      </c>
      <c r="F319" s="332"/>
      <c r="G319" s="332" t="s">
        <v>1532</v>
      </c>
      <c r="H319" s="332"/>
      <c r="I319" s="332"/>
      <c r="J319" s="332"/>
      <c r="K319" s="333"/>
      <c r="L319" s="1169"/>
    </row>
    <row r="320" spans="2:13" ht="22.5">
      <c r="B320" s="1163"/>
      <c r="C320" s="1163"/>
      <c r="D320" s="1176"/>
      <c r="E320" s="123" t="s">
        <v>1239</v>
      </c>
      <c r="F320" s="334">
        <v>192147</v>
      </c>
      <c r="G320" s="334">
        <v>70000</v>
      </c>
      <c r="H320" s="334">
        <v>70000</v>
      </c>
      <c r="I320" s="334">
        <v>70000</v>
      </c>
      <c r="J320" s="335">
        <v>77667</v>
      </c>
      <c r="K320" s="333"/>
      <c r="L320" s="1169"/>
      <c r="M320" s="257"/>
    </row>
    <row r="321" spans="2:14">
      <c r="B321" s="1163"/>
      <c r="C321" s="1163"/>
      <c r="D321" s="1176"/>
      <c r="E321" s="20" t="s">
        <v>1240</v>
      </c>
      <c r="F321" s="332"/>
      <c r="G321" s="332"/>
      <c r="H321" s="332"/>
      <c r="I321" s="332"/>
      <c r="J321" s="332"/>
      <c r="K321" s="333"/>
      <c r="L321" s="1169"/>
    </row>
    <row r="322" spans="2:14">
      <c r="B322" s="1163"/>
      <c r="C322" s="1163"/>
      <c r="D322" s="1176"/>
      <c r="E322" s="22" t="s">
        <v>212</v>
      </c>
      <c r="F322" s="332"/>
      <c r="G322" s="332"/>
      <c r="H322" s="332"/>
      <c r="I322" s="332"/>
      <c r="J322" s="332"/>
      <c r="K322" s="333"/>
      <c r="L322" s="1169"/>
    </row>
    <row r="323" spans="2:14">
      <c r="B323" s="1164"/>
      <c r="C323" s="1164"/>
      <c r="D323" s="1177"/>
      <c r="E323" s="336" t="s">
        <v>213</v>
      </c>
      <c r="F323" s="337">
        <v>192147</v>
      </c>
      <c r="G323" s="337">
        <v>70000</v>
      </c>
      <c r="H323" s="337">
        <v>70000</v>
      </c>
      <c r="I323" s="337">
        <v>70000</v>
      </c>
      <c r="J323" s="337">
        <v>77667</v>
      </c>
      <c r="K323" s="337">
        <v>0</v>
      </c>
      <c r="L323" s="1170"/>
    </row>
    <row r="324" spans="2:14">
      <c r="B324" s="1162" t="s">
        <v>1357</v>
      </c>
      <c r="C324" s="1162">
        <v>2024</v>
      </c>
      <c r="D324" s="1178">
        <v>3712694.68</v>
      </c>
      <c r="E324" s="319" t="s">
        <v>1237</v>
      </c>
      <c r="F324" s="332"/>
      <c r="G324" s="332"/>
      <c r="H324" s="332"/>
      <c r="I324" s="332"/>
      <c r="J324" s="332"/>
      <c r="K324" s="333"/>
      <c r="L324" s="1168">
        <v>3101229.09</v>
      </c>
      <c r="M324" s="257"/>
    </row>
    <row r="325" spans="2:14" ht="22.5">
      <c r="B325" s="1163"/>
      <c r="C325" s="1163"/>
      <c r="D325" s="1176"/>
      <c r="E325" s="123" t="s">
        <v>1238</v>
      </c>
      <c r="F325" s="332"/>
      <c r="G325" s="332" t="s">
        <v>1532</v>
      </c>
      <c r="H325" s="332"/>
      <c r="I325" s="332"/>
      <c r="J325" s="332"/>
      <c r="K325" s="333"/>
      <c r="L325" s="1169"/>
    </row>
    <row r="326" spans="2:14" ht="22.5">
      <c r="B326" s="1163"/>
      <c r="C326" s="1163"/>
      <c r="D326" s="1176"/>
      <c r="E326" s="123" t="s">
        <v>1239</v>
      </c>
      <c r="F326" s="334"/>
      <c r="G326" s="334"/>
      <c r="H326" s="334"/>
      <c r="I326" s="334"/>
      <c r="J326" s="334"/>
      <c r="K326" s="335">
        <v>611465.59000000102</v>
      </c>
      <c r="L326" s="1169"/>
    </row>
    <row r="327" spans="2:14">
      <c r="B327" s="1163"/>
      <c r="C327" s="1163"/>
      <c r="D327" s="1176"/>
      <c r="E327" s="20" t="s">
        <v>1240</v>
      </c>
      <c r="F327" s="332"/>
      <c r="G327" s="332"/>
      <c r="H327" s="332"/>
      <c r="I327" s="332"/>
      <c r="J327" s="332"/>
      <c r="K327" s="333"/>
      <c r="L327" s="1169"/>
      <c r="M327" s="257"/>
      <c r="N327" s="257"/>
    </row>
    <row r="328" spans="2:14">
      <c r="B328" s="1163"/>
      <c r="C328" s="1163"/>
      <c r="D328" s="1176"/>
      <c r="E328" s="22" t="s">
        <v>212</v>
      </c>
      <c r="F328" s="332"/>
      <c r="G328" s="332"/>
      <c r="H328" s="332"/>
      <c r="I328" s="332"/>
      <c r="J328" s="332"/>
      <c r="K328" s="333"/>
      <c r="L328" s="1169"/>
    </row>
    <row r="329" spans="2:14">
      <c r="B329" s="1164"/>
      <c r="C329" s="1164"/>
      <c r="D329" s="1179"/>
      <c r="E329" s="336" t="s">
        <v>213</v>
      </c>
      <c r="F329" s="337">
        <v>0</v>
      </c>
      <c r="G329" s="337">
        <v>0</v>
      </c>
      <c r="H329" s="337">
        <v>0</v>
      </c>
      <c r="I329" s="337">
        <v>0</v>
      </c>
      <c r="J329" s="337">
        <v>0</v>
      </c>
      <c r="K329" s="339">
        <v>611465.59000000102</v>
      </c>
      <c r="L329" s="1170"/>
    </row>
    <row r="330" spans="2:14">
      <c r="B330" s="338"/>
      <c r="C330" s="321" t="s">
        <v>216</v>
      </c>
      <c r="D330" s="322">
        <v>5712694.6799999997</v>
      </c>
      <c r="E330" s="323" t="s">
        <v>216</v>
      </c>
      <c r="F330" s="324">
        <v>192147</v>
      </c>
      <c r="G330" s="324">
        <v>70000</v>
      </c>
      <c r="H330" s="324">
        <v>70000</v>
      </c>
      <c r="I330" s="324">
        <v>70000</v>
      </c>
      <c r="J330" s="324">
        <v>77667</v>
      </c>
      <c r="K330" s="324">
        <v>611465.59000000102</v>
      </c>
      <c r="L330" s="325">
        <v>4621415.09</v>
      </c>
      <c r="M330" t="s">
        <v>794</v>
      </c>
    </row>
    <row r="331" spans="2:14" ht="15.75">
      <c r="B331" s="1174" t="s">
        <v>1550</v>
      </c>
      <c r="C331" s="1174"/>
      <c r="D331" s="1174"/>
      <c r="E331" s="1174"/>
      <c r="F331" s="1174"/>
      <c r="G331" s="1174"/>
      <c r="H331" s="1174"/>
      <c r="I331" s="1174"/>
      <c r="J331" s="1174"/>
      <c r="K331" s="1174"/>
    </row>
    <row r="333" spans="2:14">
      <c r="J333" s="257"/>
      <c r="L333" s="257"/>
    </row>
    <row r="337" spans="2:12" ht="15" customHeight="1">
      <c r="B337" s="1151" t="s">
        <v>631</v>
      </c>
      <c r="C337" s="1154" t="s">
        <v>217</v>
      </c>
      <c r="D337" s="1155"/>
      <c r="E337" s="1154" t="s">
        <v>218</v>
      </c>
      <c r="F337" s="1158"/>
      <c r="G337" s="1158"/>
      <c r="H337" s="1158"/>
      <c r="I337" s="1158"/>
      <c r="J337" s="1158"/>
      <c r="K337" s="1155"/>
      <c r="L337" s="1155" t="s">
        <v>1522</v>
      </c>
    </row>
    <row r="338" spans="2:12">
      <c r="B338" s="1152"/>
      <c r="C338" s="1156"/>
      <c r="D338" s="1157"/>
      <c r="E338" s="1159"/>
      <c r="F338" s="1160"/>
      <c r="G338" s="1160"/>
      <c r="H338" s="1160"/>
      <c r="I338" s="1160"/>
      <c r="J338" s="1160"/>
      <c r="K338" s="1161"/>
      <c r="L338" s="1161"/>
    </row>
    <row r="339" spans="2:12" ht="15" customHeight="1" thickBot="1">
      <c r="B339" s="1152"/>
      <c r="C339" s="1151" t="s">
        <v>214</v>
      </c>
      <c r="D339" s="327" t="s">
        <v>0</v>
      </c>
      <c r="E339" s="328" t="s">
        <v>211</v>
      </c>
      <c r="F339" s="1171" t="s">
        <v>0</v>
      </c>
      <c r="G339" s="1171"/>
      <c r="H339" s="1171"/>
      <c r="I339" s="1171"/>
      <c r="J339" s="1171"/>
      <c r="K339" s="1172"/>
      <c r="L339" s="1161"/>
    </row>
    <row r="340" spans="2:12" ht="26.25" thickBot="1">
      <c r="B340" s="1153"/>
      <c r="C340" s="1153"/>
      <c r="D340" s="329" t="s">
        <v>1523</v>
      </c>
      <c r="E340" s="330"/>
      <c r="F340" s="331" t="s">
        <v>1548</v>
      </c>
      <c r="G340" s="331" t="s">
        <v>1525</v>
      </c>
      <c r="H340" s="331" t="s">
        <v>1526</v>
      </c>
      <c r="I340" s="331" t="s">
        <v>1527</v>
      </c>
      <c r="J340" s="331" t="s">
        <v>1528</v>
      </c>
      <c r="K340" s="331" t="s">
        <v>1529</v>
      </c>
      <c r="L340" s="1157"/>
    </row>
    <row r="341" spans="2:12" ht="15" customHeight="1" thickBot="1">
      <c r="B341" s="1162" t="s">
        <v>1375</v>
      </c>
      <c r="C341" s="1162" t="s">
        <v>1619</v>
      </c>
      <c r="D341" s="1175">
        <v>28317</v>
      </c>
      <c r="E341" s="319" t="s">
        <v>1237</v>
      </c>
      <c r="F341" s="332"/>
      <c r="G341" s="332"/>
      <c r="H341" s="332"/>
      <c r="I341" s="332"/>
      <c r="J341" s="332"/>
      <c r="K341" s="333"/>
      <c r="L341" s="1168">
        <v>28317</v>
      </c>
    </row>
    <row r="342" spans="2:12" ht="23.25" thickBot="1">
      <c r="B342" s="1163"/>
      <c r="C342" s="1163"/>
      <c r="D342" s="1176"/>
      <c r="E342" s="123" t="s">
        <v>1238</v>
      </c>
      <c r="F342" s="332"/>
      <c r="G342" s="332" t="s">
        <v>1532</v>
      </c>
      <c r="H342" s="332"/>
      <c r="I342" s="332"/>
      <c r="J342" s="332"/>
      <c r="K342" s="333"/>
      <c r="L342" s="1169"/>
    </row>
    <row r="343" spans="2:12" ht="23.25" thickBot="1">
      <c r="B343" s="1163"/>
      <c r="C343" s="1163"/>
      <c r="D343" s="1176"/>
      <c r="E343" s="123" t="s">
        <v>1239</v>
      </c>
      <c r="F343" s="334"/>
      <c r="G343" s="334"/>
      <c r="H343" s="334"/>
      <c r="I343" s="334"/>
      <c r="J343" s="335"/>
      <c r="K343" s="333"/>
      <c r="L343" s="1169"/>
    </row>
    <row r="344" spans="2:12" ht="15.75" thickBot="1">
      <c r="B344" s="1163"/>
      <c r="C344" s="1163"/>
      <c r="D344" s="1176"/>
      <c r="E344" s="20" t="s">
        <v>1240</v>
      </c>
      <c r="F344" s="332"/>
      <c r="G344" s="332"/>
      <c r="H344" s="332"/>
      <c r="I344" s="332"/>
      <c r="J344" s="332"/>
      <c r="K344" s="333"/>
      <c r="L344" s="1169"/>
    </row>
    <row r="345" spans="2:12" ht="15.75" thickBot="1">
      <c r="B345" s="1163"/>
      <c r="C345" s="1163"/>
      <c r="D345" s="1176"/>
      <c r="E345" s="22" t="s">
        <v>212</v>
      </c>
      <c r="F345" s="332"/>
      <c r="G345" s="332"/>
      <c r="H345" s="332"/>
      <c r="I345" s="332"/>
      <c r="J345" s="332"/>
      <c r="K345" s="333"/>
      <c r="L345" s="1169"/>
    </row>
    <row r="346" spans="2:12" ht="15.75" thickBot="1">
      <c r="B346" s="1164"/>
      <c r="C346" s="1164"/>
      <c r="D346" s="1177"/>
      <c r="E346" s="336" t="s">
        <v>213</v>
      </c>
      <c r="F346" s="337">
        <v>0</v>
      </c>
      <c r="G346" s="337">
        <v>0</v>
      </c>
      <c r="H346" s="337">
        <v>0</v>
      </c>
      <c r="I346" s="337">
        <v>0</v>
      </c>
      <c r="J346" s="337">
        <v>0</v>
      </c>
      <c r="K346" s="337">
        <v>0</v>
      </c>
      <c r="L346" s="1180"/>
    </row>
    <row r="347" spans="2:12" ht="15.75" thickBot="1">
      <c r="B347" s="1162" t="s">
        <v>1376</v>
      </c>
      <c r="C347" s="1162">
        <v>2022</v>
      </c>
      <c r="D347" s="1178">
        <v>50000</v>
      </c>
      <c r="E347" s="319" t="s">
        <v>1237</v>
      </c>
      <c r="F347" s="332"/>
      <c r="G347" s="332"/>
      <c r="H347" s="332"/>
      <c r="I347" s="332"/>
      <c r="J347" s="332"/>
      <c r="K347" s="333"/>
      <c r="L347" s="1168">
        <v>50000</v>
      </c>
    </row>
    <row r="348" spans="2:12" ht="23.25" thickBot="1">
      <c r="B348" s="1163"/>
      <c r="C348" s="1163"/>
      <c r="D348" s="1176"/>
      <c r="E348" s="123" t="s">
        <v>1238</v>
      </c>
      <c r="F348" s="332"/>
      <c r="G348" s="332" t="s">
        <v>1532</v>
      </c>
      <c r="H348" s="332"/>
      <c r="I348" s="332"/>
      <c r="J348" s="332"/>
      <c r="K348" s="333"/>
      <c r="L348" s="1169"/>
    </row>
    <row r="349" spans="2:12" ht="23.25" thickBot="1">
      <c r="B349" s="1163"/>
      <c r="C349" s="1163"/>
      <c r="D349" s="1176"/>
      <c r="E349" s="123" t="s">
        <v>1239</v>
      </c>
      <c r="F349" s="334"/>
      <c r="G349" s="334"/>
      <c r="H349" s="334"/>
      <c r="I349" s="334"/>
      <c r="J349" s="334"/>
      <c r="K349" s="335"/>
      <c r="L349" s="1169"/>
    </row>
    <row r="350" spans="2:12" ht="15.75" thickBot="1">
      <c r="B350" s="1163"/>
      <c r="C350" s="1163"/>
      <c r="D350" s="1176"/>
      <c r="E350" s="20" t="s">
        <v>1240</v>
      </c>
      <c r="F350" s="332"/>
      <c r="G350" s="332"/>
      <c r="H350" s="332"/>
      <c r="I350" s="332"/>
      <c r="J350" s="332"/>
      <c r="K350" s="333"/>
      <c r="L350" s="1169"/>
    </row>
    <row r="351" spans="2:12" ht="15.75" thickBot="1">
      <c r="B351" s="1163"/>
      <c r="C351" s="1163"/>
      <c r="D351" s="1176"/>
      <c r="E351" s="22" t="s">
        <v>212</v>
      </c>
      <c r="F351" s="332"/>
      <c r="G351" s="332"/>
      <c r="H351" s="332"/>
      <c r="I351" s="332"/>
      <c r="J351" s="332"/>
      <c r="K351" s="333"/>
      <c r="L351" s="1169"/>
    </row>
    <row r="352" spans="2:12" ht="15.75" thickBot="1">
      <c r="B352" s="1164"/>
      <c r="C352" s="1164"/>
      <c r="D352" s="1179"/>
      <c r="E352" s="336" t="s">
        <v>213</v>
      </c>
      <c r="F352" s="337">
        <v>0</v>
      </c>
      <c r="G352" s="337">
        <v>0</v>
      </c>
      <c r="H352" s="337">
        <v>0</v>
      </c>
      <c r="I352" s="337">
        <v>0</v>
      </c>
      <c r="J352" s="337">
        <v>0</v>
      </c>
      <c r="K352" s="339">
        <v>0</v>
      </c>
      <c r="L352" s="1170"/>
    </row>
    <row r="353" spans="2:13" ht="15.75" thickBot="1">
      <c r="B353" s="1162" t="s">
        <v>1377</v>
      </c>
      <c r="C353" s="1162">
        <v>2022</v>
      </c>
      <c r="D353" s="1178">
        <v>7780</v>
      </c>
      <c r="E353" s="319" t="s">
        <v>1237</v>
      </c>
      <c r="F353" s="332"/>
      <c r="G353" s="332"/>
      <c r="H353" s="332"/>
      <c r="I353" s="332"/>
      <c r="J353" s="332"/>
      <c r="K353" s="333"/>
      <c r="L353" s="1168">
        <v>7780</v>
      </c>
    </row>
    <row r="354" spans="2:13" ht="23.25" thickBot="1">
      <c r="B354" s="1163"/>
      <c r="C354" s="1163"/>
      <c r="D354" s="1176"/>
      <c r="E354" s="123" t="s">
        <v>1238</v>
      </c>
      <c r="F354" s="332"/>
      <c r="G354" s="332" t="s">
        <v>1532</v>
      </c>
      <c r="H354" s="332"/>
      <c r="I354" s="332"/>
      <c r="J354" s="332"/>
      <c r="K354" s="333"/>
      <c r="L354" s="1169"/>
    </row>
    <row r="355" spans="2:13" ht="23.25" thickBot="1">
      <c r="B355" s="1163"/>
      <c r="C355" s="1163"/>
      <c r="D355" s="1176"/>
      <c r="E355" s="123" t="s">
        <v>1239</v>
      </c>
      <c r="F355" s="334"/>
      <c r="G355" s="334"/>
      <c r="H355" s="334"/>
      <c r="I355" s="334"/>
      <c r="J355" s="334"/>
      <c r="K355" s="335"/>
      <c r="L355" s="1169"/>
    </row>
    <row r="356" spans="2:13" ht="15.75" thickBot="1">
      <c r="B356" s="1163"/>
      <c r="C356" s="1163"/>
      <c r="D356" s="1176"/>
      <c r="E356" s="20" t="s">
        <v>1240</v>
      </c>
      <c r="F356" s="332"/>
      <c r="G356" s="332"/>
      <c r="H356" s="332"/>
      <c r="I356" s="332"/>
      <c r="J356" s="332"/>
      <c r="K356" s="333"/>
      <c r="L356" s="1169"/>
    </row>
    <row r="357" spans="2:13" ht="15.75" thickBot="1">
      <c r="B357" s="1163"/>
      <c r="C357" s="1163"/>
      <c r="D357" s="1176"/>
      <c r="E357" s="22" t="s">
        <v>212</v>
      </c>
      <c r="F357" s="332"/>
      <c r="G357" s="332"/>
      <c r="H357" s="332"/>
      <c r="I357" s="332"/>
      <c r="J357" s="332"/>
      <c r="K357" s="333"/>
      <c r="L357" s="1169"/>
    </row>
    <row r="358" spans="2:13" ht="15.75" thickBot="1">
      <c r="B358" s="1164"/>
      <c r="C358" s="1164"/>
      <c r="D358" s="1179"/>
      <c r="E358" s="336" t="s">
        <v>213</v>
      </c>
      <c r="F358" s="337">
        <v>0</v>
      </c>
      <c r="G358" s="337">
        <v>0</v>
      </c>
      <c r="H358" s="337">
        <v>0</v>
      </c>
      <c r="I358" s="337">
        <v>0</v>
      </c>
      <c r="J358" s="337">
        <v>0</v>
      </c>
      <c r="K358" s="339">
        <v>0</v>
      </c>
      <c r="L358" s="1170"/>
    </row>
    <row r="359" spans="2:13" ht="15.75" thickBot="1">
      <c r="B359" s="338"/>
      <c r="C359" s="321" t="s">
        <v>216</v>
      </c>
      <c r="D359" s="322">
        <v>86097</v>
      </c>
      <c r="E359" s="323" t="s">
        <v>216</v>
      </c>
      <c r="F359" s="324">
        <v>0</v>
      </c>
      <c r="G359" s="324">
        <v>0</v>
      </c>
      <c r="H359" s="324">
        <v>0</v>
      </c>
      <c r="I359" s="324">
        <v>0</v>
      </c>
      <c r="J359" s="324">
        <v>0</v>
      </c>
      <c r="K359" s="324">
        <v>0</v>
      </c>
      <c r="L359" s="325">
        <v>86097</v>
      </c>
      <c r="M359" t="s">
        <v>796</v>
      </c>
    </row>
    <row r="360" spans="2:13" ht="16.5" thickBot="1">
      <c r="B360" s="1174" t="s">
        <v>1551</v>
      </c>
      <c r="C360" s="1174"/>
      <c r="D360" s="1174"/>
      <c r="E360" s="1174"/>
      <c r="F360" s="1174"/>
      <c r="G360" s="1174"/>
      <c r="H360" s="1174"/>
      <c r="I360" s="1174"/>
      <c r="J360" s="1174"/>
      <c r="K360" s="1174"/>
    </row>
  </sheetData>
  <mergeCells count="245">
    <mergeCell ref="L48:M48"/>
    <mergeCell ref="B49:K49"/>
    <mergeCell ref="L2:M5"/>
    <mergeCell ref="E2:K3"/>
    <mergeCell ref="F4:K4"/>
    <mergeCell ref="B159:B164"/>
    <mergeCell ref="C159:C164"/>
    <mergeCell ref="D159:D164"/>
    <mergeCell ref="L159:L164"/>
    <mergeCell ref="B30:B35"/>
    <mergeCell ref="C30:C35"/>
    <mergeCell ref="D30:D35"/>
    <mergeCell ref="L30:M35"/>
    <mergeCell ref="B36:B41"/>
    <mergeCell ref="C36:C41"/>
    <mergeCell ref="D36:D41"/>
    <mergeCell ref="L36:M41"/>
    <mergeCell ref="B42:B47"/>
    <mergeCell ref="C42:C47"/>
    <mergeCell ref="D42:D47"/>
    <mergeCell ref="L42:M47"/>
    <mergeCell ref="L12:M17"/>
    <mergeCell ref="B18:B23"/>
    <mergeCell ref="C18:C23"/>
    <mergeCell ref="D18:D23"/>
    <mergeCell ref="L18:M23"/>
    <mergeCell ref="B24:B29"/>
    <mergeCell ref="C24:C29"/>
    <mergeCell ref="D24:D29"/>
    <mergeCell ref="L24:M29"/>
    <mergeCell ref="B2:B5"/>
    <mergeCell ref="C2:D3"/>
    <mergeCell ref="C4:C5"/>
    <mergeCell ref="E4:E5"/>
    <mergeCell ref="B6:B11"/>
    <mergeCell ref="C6:C11"/>
    <mergeCell ref="D6:D11"/>
    <mergeCell ref="L6:M11"/>
    <mergeCell ref="B12:B17"/>
    <mergeCell ref="C12:C17"/>
    <mergeCell ref="D12:D17"/>
    <mergeCell ref="B353:B358"/>
    <mergeCell ref="C353:C358"/>
    <mergeCell ref="D353:D358"/>
    <mergeCell ref="L353:L358"/>
    <mergeCell ref="B360:K360"/>
    <mergeCell ref="B341:B346"/>
    <mergeCell ref="C341:C346"/>
    <mergeCell ref="D341:D346"/>
    <mergeCell ref="L341:L346"/>
    <mergeCell ref="B347:B352"/>
    <mergeCell ref="C347:C352"/>
    <mergeCell ref="D347:D352"/>
    <mergeCell ref="L347:L352"/>
    <mergeCell ref="B331:K331"/>
    <mergeCell ref="B337:B340"/>
    <mergeCell ref="C337:D338"/>
    <mergeCell ref="E337:K338"/>
    <mergeCell ref="L337:L340"/>
    <mergeCell ref="C339:C340"/>
    <mergeCell ref="F339:K339"/>
    <mergeCell ref="B318:B323"/>
    <mergeCell ref="C318:C323"/>
    <mergeCell ref="D318:D323"/>
    <mergeCell ref="L318:L323"/>
    <mergeCell ref="B324:B329"/>
    <mergeCell ref="C324:C329"/>
    <mergeCell ref="D324:D329"/>
    <mergeCell ref="L324:L329"/>
    <mergeCell ref="B309:K309"/>
    <mergeCell ref="B314:B317"/>
    <mergeCell ref="C314:D315"/>
    <mergeCell ref="E314:K315"/>
    <mergeCell ref="L314:L317"/>
    <mergeCell ref="C316:C317"/>
    <mergeCell ref="F316:K316"/>
    <mergeCell ref="B296:B301"/>
    <mergeCell ref="C296:C301"/>
    <mergeCell ref="D296:D301"/>
    <mergeCell ref="L296:L301"/>
    <mergeCell ref="B302:B307"/>
    <mergeCell ref="C302:C307"/>
    <mergeCell ref="D302:D307"/>
    <mergeCell ref="L302:L307"/>
    <mergeCell ref="B284:B289"/>
    <mergeCell ref="C284:C289"/>
    <mergeCell ref="D284:D289"/>
    <mergeCell ref="L284:L289"/>
    <mergeCell ref="B290:B295"/>
    <mergeCell ref="C290:C295"/>
    <mergeCell ref="D290:D295"/>
    <mergeCell ref="L290:L295"/>
    <mergeCell ref="B272:B277"/>
    <mergeCell ref="C272:C277"/>
    <mergeCell ref="D272:D277"/>
    <mergeCell ref="L272:L277"/>
    <mergeCell ref="B278:B283"/>
    <mergeCell ref="C278:C283"/>
    <mergeCell ref="D278:D283"/>
    <mergeCell ref="L278:L283"/>
    <mergeCell ref="B260:B265"/>
    <mergeCell ref="C260:C265"/>
    <mergeCell ref="D260:D265"/>
    <mergeCell ref="L260:L265"/>
    <mergeCell ref="B266:B271"/>
    <mergeCell ref="C266:C271"/>
    <mergeCell ref="D266:D271"/>
    <mergeCell ref="L266:L271"/>
    <mergeCell ref="B248:B253"/>
    <mergeCell ref="C248:C253"/>
    <mergeCell ref="D248:D253"/>
    <mergeCell ref="L248:L253"/>
    <mergeCell ref="B254:B259"/>
    <mergeCell ref="C254:C259"/>
    <mergeCell ref="D254:D259"/>
    <mergeCell ref="L254:L259"/>
    <mergeCell ref="B236:B241"/>
    <mergeCell ref="C236:C241"/>
    <mergeCell ref="D236:D241"/>
    <mergeCell ref="L236:L241"/>
    <mergeCell ref="B242:B247"/>
    <mergeCell ref="C242:C247"/>
    <mergeCell ref="D242:D247"/>
    <mergeCell ref="L242:L247"/>
    <mergeCell ref="B224:B229"/>
    <mergeCell ref="C224:C229"/>
    <mergeCell ref="D224:D229"/>
    <mergeCell ref="L224:L229"/>
    <mergeCell ref="B230:B235"/>
    <mergeCell ref="C230:C235"/>
    <mergeCell ref="D230:D235"/>
    <mergeCell ref="L230:L235"/>
    <mergeCell ref="B212:B217"/>
    <mergeCell ref="C212:C217"/>
    <mergeCell ref="D212:D217"/>
    <mergeCell ref="L212:L217"/>
    <mergeCell ref="B218:B223"/>
    <mergeCell ref="C218:C223"/>
    <mergeCell ref="D218:D223"/>
    <mergeCell ref="L218:L223"/>
    <mergeCell ref="F198:K198"/>
    <mergeCell ref="B200:B205"/>
    <mergeCell ref="C200:C205"/>
    <mergeCell ref="D200:D205"/>
    <mergeCell ref="L200:L205"/>
    <mergeCell ref="B206:B211"/>
    <mergeCell ref="C206:C211"/>
    <mergeCell ref="D206:D211"/>
    <mergeCell ref="L206:L211"/>
    <mergeCell ref="B191:L191"/>
    <mergeCell ref="B196:B199"/>
    <mergeCell ref="C196:D197"/>
    <mergeCell ref="E196:K197"/>
    <mergeCell ref="L196:L199"/>
    <mergeCell ref="C198:C199"/>
    <mergeCell ref="L171:L176"/>
    <mergeCell ref="B177:B182"/>
    <mergeCell ref="C177:C182"/>
    <mergeCell ref="D177:D182"/>
    <mergeCell ref="L177:L182"/>
    <mergeCell ref="B183:B188"/>
    <mergeCell ref="C183:C188"/>
    <mergeCell ref="D183:D188"/>
    <mergeCell ref="L183:L188"/>
    <mergeCell ref="B171:B176"/>
    <mergeCell ref="C171:C176"/>
    <mergeCell ref="D171:D176"/>
    <mergeCell ref="B147:B152"/>
    <mergeCell ref="C147:C152"/>
    <mergeCell ref="D147:D152"/>
    <mergeCell ref="L147:L152"/>
    <mergeCell ref="B153:B158"/>
    <mergeCell ref="C153:C158"/>
    <mergeCell ref="D153:D158"/>
    <mergeCell ref="L153:L158"/>
    <mergeCell ref="B129:B134"/>
    <mergeCell ref="C129:C134"/>
    <mergeCell ref="D129:D134"/>
    <mergeCell ref="L129:L134"/>
    <mergeCell ref="B135:B140"/>
    <mergeCell ref="C135:C140"/>
    <mergeCell ref="D135:D140"/>
    <mergeCell ref="L135:L140"/>
    <mergeCell ref="B141:B146"/>
    <mergeCell ref="C141:C146"/>
    <mergeCell ref="D141:D146"/>
    <mergeCell ref="L141:L146"/>
    <mergeCell ref="B117:B122"/>
    <mergeCell ref="C117:C122"/>
    <mergeCell ref="D117:D122"/>
    <mergeCell ref="L117:L122"/>
    <mergeCell ref="B123:B128"/>
    <mergeCell ref="C123:C128"/>
    <mergeCell ref="D123:D128"/>
    <mergeCell ref="L123:L128"/>
    <mergeCell ref="B105:B110"/>
    <mergeCell ref="C105:C110"/>
    <mergeCell ref="D105:D110"/>
    <mergeCell ref="L105:L110"/>
    <mergeCell ref="B111:B116"/>
    <mergeCell ref="C111:C116"/>
    <mergeCell ref="D111:D116"/>
    <mergeCell ref="L111:L116"/>
    <mergeCell ref="D63:D68"/>
    <mergeCell ref="L63:L68"/>
    <mergeCell ref="B93:B98"/>
    <mergeCell ref="C93:C98"/>
    <mergeCell ref="D93:D98"/>
    <mergeCell ref="L93:L98"/>
    <mergeCell ref="B99:B104"/>
    <mergeCell ref="C99:C104"/>
    <mergeCell ref="D99:D104"/>
    <mergeCell ref="L99:L104"/>
    <mergeCell ref="B81:B86"/>
    <mergeCell ref="C81:C86"/>
    <mergeCell ref="D81:D86"/>
    <mergeCell ref="L81:L86"/>
    <mergeCell ref="B87:B92"/>
    <mergeCell ref="C87:C92"/>
    <mergeCell ref="D87:D92"/>
    <mergeCell ref="L87:L92"/>
    <mergeCell ref="B165:B170"/>
    <mergeCell ref="C165:C170"/>
    <mergeCell ref="D165:D170"/>
    <mergeCell ref="L165:L170"/>
    <mergeCell ref="L53:L56"/>
    <mergeCell ref="B53:B56"/>
    <mergeCell ref="C53:D54"/>
    <mergeCell ref="E53:K54"/>
    <mergeCell ref="C55:C56"/>
    <mergeCell ref="F55:K55"/>
    <mergeCell ref="B69:B74"/>
    <mergeCell ref="C69:C74"/>
    <mergeCell ref="D69:D74"/>
    <mergeCell ref="L69:L74"/>
    <mergeCell ref="B75:B80"/>
    <mergeCell ref="C75:C80"/>
    <mergeCell ref="D75:D80"/>
    <mergeCell ref="L75:L80"/>
    <mergeCell ref="B57:B62"/>
    <mergeCell ref="C57:C62"/>
    <mergeCell ref="D57:D62"/>
    <mergeCell ref="L57:L62"/>
    <mergeCell ref="B63:B68"/>
    <mergeCell ref="C63:C6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3</vt:i4>
      </vt:variant>
    </vt:vector>
  </HeadingPairs>
  <TitlesOfParts>
    <vt:vector size="13" baseType="lpstr">
      <vt:lpstr>TABELLE NI_SP ATTIVO</vt:lpstr>
      <vt:lpstr>Tab 7</vt:lpstr>
      <vt:lpstr>TABELLE NI_SP PASSIVO</vt:lpstr>
      <vt:lpstr>TAB.66-</vt:lpstr>
      <vt:lpstr>TAB.67-</vt:lpstr>
      <vt:lpstr>Tab 68-</vt:lpstr>
      <vt:lpstr>69 </vt:lpstr>
      <vt:lpstr>TABELLE NI_CE</vt:lpstr>
      <vt:lpstr>Fondi</vt:lpstr>
      <vt:lpstr>Quota inutilizzata contributi</vt:lpstr>
      <vt:lpstr>'TABELLE NI_CE'!Area_stampa</vt:lpstr>
      <vt:lpstr>'TABELLE NI_SP ATTIVO'!Area_stampa</vt:lpstr>
      <vt:lpstr>'TABELLE NI_SP PASSIVO'!Area_stampa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guglielmo</dc:creator>
  <cp:lastModifiedBy>A G</cp:lastModifiedBy>
  <cp:lastPrinted>2025-07-01T14:24:27Z</cp:lastPrinted>
  <dcterms:created xsi:type="dcterms:W3CDTF">2010-11-07T11:55:44Z</dcterms:created>
  <dcterms:modified xsi:type="dcterms:W3CDTF">2026-09-25T09:30:01Z</dcterms:modified>
</cp:coreProperties>
</file>